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0" yWindow="0" windowWidth="23040" windowHeight="8475" tabRatio="585"/>
  </bookViews>
  <sheets>
    <sheet name="PÉNZÜGYI JELENTÉS" sheetId="27" r:id="rId1"/>
    <sheet name="hidden data" sheetId="26" state="hidden" r:id="rId2"/>
  </sheets>
  <externalReferences>
    <externalReference r:id="rId3"/>
  </externalReferences>
  <definedNames>
    <definedName name="AbBen">'[1]Hidden data'!$B$224:$B$234</definedName>
    <definedName name="ActIDName">'[1]Hidden data'!$C$237:$C$246</definedName>
    <definedName name="Basis">'[1]Hidden data'!$O$256:$O$257</definedName>
    <definedName name="BenID">'[1]Hidden data'!$A$224:$A$234</definedName>
    <definedName name="Country2">'[1]Hidden data'!$B$5:$B$6</definedName>
    <definedName name="Decision">'[1]Hidden data'!$G$223:$G$224</definedName>
    <definedName name="deviza">'PÉNZÜGYI JELENTÉS'!$G$75:$G$76</definedName>
    <definedName name="EMW" localSheetId="0">'[1]Hidden data'!#REF!</definedName>
    <definedName name="EMW">'[1]Hidden data'!#REF!</definedName>
    <definedName name="EO" localSheetId="0">'[1]Hidden data'!#REF!</definedName>
    <definedName name="EO">'[1]Hidden data'!#REF!</definedName>
    <definedName name="Equip" localSheetId="0">'[1]Hidden data'!#REF!</definedName>
    <definedName name="Equip">'[1]Hidden data'!#REF!</definedName>
    <definedName name="HU_pravna_forma">'[1]Hidden data'!$A$62:$A$112</definedName>
    <definedName name="HUN" localSheetId="0">'[1]Hidden data'!#REF!</definedName>
    <definedName name="HUN">'[1]Hidden data'!#REF!</definedName>
    <definedName name="IAK_Átalányár">'[1]Hidden data'!$K$275:$K$289</definedName>
    <definedName name="Kat" localSheetId="0">'[1]Hidden data'!#REF!</definedName>
    <definedName name="Kat">'[1]Hidden data'!#REF!</definedName>
    <definedName name="kategoria">'PÉNZÜGYI JELENTÉS'!$I$74:$I$77</definedName>
    <definedName name="Lang">'[1]Hidden data'!$B$262:$B$266</definedName>
    <definedName name="Legal">'[1]Hidden data'!$A$43:$A$112</definedName>
    <definedName name="Month">'[1]Hidden data'!$A$207:$A$218</definedName>
    <definedName name="Nazov_programu">'[1]Hidden data'!$B$1:$B$2</definedName>
    <definedName name="_xlnm.Print_Titles" localSheetId="0">'PÉNZÜGYI JELENTÉS'!$32:$32</definedName>
    <definedName name="_xlnm.Print_Area" localSheetId="0">'PÉNZÜGYI JELENTÉS'!$A$1:$H$70</definedName>
    <definedName name="PASelected">'[1]2.Main data'!$A$13</definedName>
    <definedName name="PrAx1HorPri">'[1]Hidden data'!$A$264:$A$266</definedName>
    <definedName name="PrAx2HorPri" localSheetId="0">'[1]Hidden data'!#REF!</definedName>
    <definedName name="PrAx2HorPri">'[1]Hidden data'!#REF!</definedName>
    <definedName name="PrAx2List" localSheetId="0">'[1]Hidden data'!#REF!</definedName>
    <definedName name="PrAx2List">'[1]Hidden data'!#REF!</definedName>
    <definedName name="PrAx2Lookup" localSheetId="0">'[1]Hidden data'!#REF!</definedName>
    <definedName name="PrAx2Lookup">'[1]Hidden data'!#REF!</definedName>
    <definedName name="PrAx4HorPri">'[1]Hidden data'!$A$269:$A$271</definedName>
    <definedName name="PrAxList">'[1]Hidden data'!$A$119:$A$120</definedName>
    <definedName name="PrAxLookup">'[1]Hidden data'!$A$119:$B$120</definedName>
    <definedName name="Prep">'[1]Hidden data'!$I$262:$I$265</definedName>
    <definedName name="SD" localSheetId="0">'[1]Hidden data'!#REF!</definedName>
    <definedName name="SD">'[1]Hidden data'!#REF!</definedName>
    <definedName name="SK_Átalányár">'[1]Hidden data'!$J$275:$J$294</definedName>
    <definedName name="SK_pravna_forma">'[1]Hidden data'!$A$44:$A$59</definedName>
    <definedName name="SLK" localSheetId="0">'[1]Hidden data'!#REF!</definedName>
    <definedName name="SLK">'[1]Hidden data'!#REF!</definedName>
    <definedName name="SOselected">'[1]2.Main data'!$A$16</definedName>
    <definedName name="SpOb11Indicators" localSheetId="0">'[1]Hidden data'!#REF!</definedName>
    <definedName name="SpOb11Indicators">'[1]Hidden data'!#REF!</definedName>
    <definedName name="SpOb11List">'[1]Hidden data'!$A$132:$A$182</definedName>
    <definedName name="SpOb21Indicators" localSheetId="0">'[1]Hidden data'!#REF!</definedName>
    <definedName name="SpOb21Indicators">'[1]Hidden data'!#REF!</definedName>
    <definedName name="SpOb21List" localSheetId="0">'[1]Hidden data'!#REF!</definedName>
    <definedName name="SpOb21List">'[1]Hidden data'!#REF!</definedName>
    <definedName name="SpOb221Indicators" localSheetId="0">'[1]Hidden data'!#REF!</definedName>
    <definedName name="SpOb221Indicators">'[1]Hidden data'!#REF!</definedName>
    <definedName name="SpOb221List" localSheetId="0">'[1]Hidden data'!#REF!</definedName>
    <definedName name="SpOb221List">'[1]Hidden data'!#REF!</definedName>
    <definedName name="SpOb222Indicators" localSheetId="0">'[1]Hidden data'!#REF!</definedName>
    <definedName name="SpOb222Indicators">'[1]Hidden data'!#REF!</definedName>
    <definedName name="SpOb222List" localSheetId="0">'[1]Hidden data'!#REF!</definedName>
    <definedName name="SpOb222List">'[1]Hidden data'!#REF!</definedName>
    <definedName name="SpOb41Indicators" localSheetId="0">'[1]Hidden data'!#REF!</definedName>
    <definedName name="SpOb41Indicators">'[1]Hidden data'!#REF!</definedName>
    <definedName name="SpOb41List">'[1]Hidden data'!$A$185:$A$201</definedName>
    <definedName name="staff_flatrate">'PÉNZÜGYI JELENTÉS'!$F$75:$F$78</definedName>
    <definedName name="States">'[1]Hidden data'!$A$5:$A$6</definedName>
    <definedName name="Type">'[1]Hidden data'!$A$21:$A$33</definedName>
    <definedName name="Unit">'[1]Hidden data'!$J$237:$J$246</definedName>
    <definedName name="VAT">'[1]Hidden data'!$A$39:$A$40</definedName>
    <definedName name="Year">'[1]Hidden data'!$B$207:$B$211</definedName>
  </definedNames>
  <calcPr calcId="145621"/>
</workbook>
</file>

<file path=xl/calcChain.xml><?xml version="1.0" encoding="utf-8"?>
<calcChain xmlns="http://schemas.openxmlformats.org/spreadsheetml/2006/main">
  <c r="J77" i="27" l="1"/>
  <c r="J76" i="27"/>
  <c r="H45" i="27" l="1"/>
  <c r="J45" i="27" s="1"/>
  <c r="H50" i="27" l="1"/>
  <c r="J50" i="27" s="1"/>
  <c r="H51" i="27"/>
  <c r="J51" i="27" s="1"/>
  <c r="H52" i="27"/>
  <c r="J52" i="27" s="1"/>
  <c r="H53" i="27"/>
  <c r="J53" i="27" s="1"/>
  <c r="H54" i="27"/>
  <c r="J54" i="27" s="1"/>
  <c r="H55" i="27"/>
  <c r="J55" i="27" s="1"/>
  <c r="H56" i="27"/>
  <c r="J56" i="27" s="1"/>
  <c r="H57" i="27"/>
  <c r="J57" i="27" s="1"/>
  <c r="H58" i="27"/>
  <c r="J58" i="27" s="1"/>
  <c r="H59" i="27"/>
  <c r="J59" i="27" s="1"/>
  <c r="H60" i="27"/>
  <c r="J60" i="27" s="1"/>
  <c r="H61" i="27"/>
  <c r="J61" i="27" s="1"/>
  <c r="H62" i="27"/>
  <c r="J62" i="27" s="1"/>
  <c r="H41" i="27" l="1"/>
  <c r="J41" i="27" s="1"/>
  <c r="H34" i="27"/>
  <c r="J34" i="27" s="1"/>
  <c r="H49" i="27"/>
  <c r="J49" i="27" s="1"/>
  <c r="H48" i="27"/>
  <c r="J48" i="27" s="1"/>
  <c r="H47" i="27"/>
  <c r="J47" i="27" s="1"/>
  <c r="H46" i="27"/>
  <c r="J46" i="27" s="1"/>
  <c r="H44" i="27"/>
  <c r="J44" i="27" s="1"/>
  <c r="H43" i="27"/>
  <c r="J43" i="27" s="1"/>
  <c r="H42" i="27"/>
  <c r="J42" i="27" s="1"/>
  <c r="H40" i="27"/>
  <c r="J40" i="27" s="1"/>
  <c r="H39" i="27"/>
  <c r="J39" i="27" s="1"/>
  <c r="J75" i="27" s="1"/>
  <c r="H38" i="27"/>
  <c r="J38" i="27" s="1"/>
  <c r="J74" i="27" s="1"/>
  <c r="H37" i="27"/>
  <c r="J37" i="27" s="1"/>
  <c r="H36" i="27"/>
  <c r="J36" i="27" s="1"/>
  <c r="H33" i="27"/>
  <c r="J33" i="27" s="1"/>
  <c r="H35" i="27"/>
  <c r="J35" i="27" s="1"/>
  <c r="J63" i="27" l="1"/>
  <c r="H63" i="27"/>
  <c r="H64" i="27" s="1"/>
  <c r="J64" i="27" l="1"/>
  <c r="J73" i="27" s="1"/>
  <c r="J72" i="27"/>
  <c r="I63" i="27"/>
  <c r="H66" i="27"/>
  <c r="J66" i="27" l="1"/>
  <c r="J67" i="27" s="1"/>
  <c r="J68" i="27" s="1"/>
  <c r="I64" i="27"/>
  <c r="I66" i="27" s="1"/>
  <c r="J78" i="27" l="1"/>
  <c r="K76" i="27" s="1"/>
  <c r="K74" i="27"/>
  <c r="K77" i="27" l="1"/>
  <c r="K72" i="27"/>
  <c r="K78" i="27" s="1"/>
  <c r="K73" i="27"/>
  <c r="K75" i="27"/>
</calcChain>
</file>

<file path=xl/sharedStrings.xml><?xml version="1.0" encoding="utf-8"?>
<sst xmlns="http://schemas.openxmlformats.org/spreadsheetml/2006/main" count="69" uniqueCount="64">
  <si>
    <t>SK</t>
  </si>
  <si>
    <t>euró</t>
  </si>
  <si>
    <t>Dátum:</t>
  </si>
  <si>
    <t>E-mail</t>
  </si>
  <si>
    <t>6. Infrastruktúra és építési munkák költségei</t>
  </si>
  <si>
    <t>4. Külső szakértők és szolgáltatók költségei</t>
  </si>
  <si>
    <t>Kapcsolattartó személy neve</t>
  </si>
  <si>
    <t xml:space="preserve">Telefon </t>
  </si>
  <si>
    <t xml:space="preserve">Kisprojekt kezdete </t>
  </si>
  <si>
    <t xml:space="preserve">Kisprojekt vége </t>
  </si>
  <si>
    <t xml:space="preserve">(Vezető) kedvezményezett aláírása és bélyegzője: </t>
  </si>
  <si>
    <t>(Vezető) kedvezményezett törvényes képviselőjének neve:</t>
  </si>
  <si>
    <t>HU</t>
  </si>
  <si>
    <t>SK-HU</t>
  </si>
  <si>
    <t>SK, HU, ENG</t>
  </si>
  <si>
    <t>igen</t>
  </si>
  <si>
    <t>nem</t>
  </si>
  <si>
    <t xml:space="preserve">KISPROJEKT KEDVEZMÉNYEZETT PÉNZÜGYI JELENTÉSE </t>
  </si>
  <si>
    <t xml:space="preserve">Kisprojekt regisztrációs száma </t>
  </si>
  <si>
    <t xml:space="preserve">Kisprojekt rövid címe </t>
  </si>
  <si>
    <t>A (vezető) kedvezményezett alulírott képviselőjeként, a Kisprojekt Kedvezményezett Pénzügyi Jelentés benyújtásával egyidejűleg kijelentem, hogy:</t>
  </si>
  <si>
    <t xml:space="preserve">Kisprojekt kedvezményezett neve </t>
  </si>
  <si>
    <t>%</t>
  </si>
  <si>
    <t>ec.europa.eu/budget/contracts_grants/info_contracts/inforeuro/index_en.cfm</t>
  </si>
  <si>
    <t>Költségvetési kategória</t>
  </si>
  <si>
    <t xml:space="preserve">Számla sorszáma </t>
  </si>
  <si>
    <t>Ssz.</t>
  </si>
  <si>
    <t>3. Utazási- és szállásköltségek</t>
  </si>
  <si>
    <t>forint</t>
  </si>
  <si>
    <t>forint/euró</t>
  </si>
  <si>
    <t>Elszámolásra benyújtott összeg
(a számla pénznemében)</t>
  </si>
  <si>
    <t>A számla pénzneme</t>
  </si>
  <si>
    <t>Az Európai Bizottság által meghatározott, a jelentés benyújtásának hónapjában érvényes árfolyam:</t>
  </si>
  <si>
    <t>2. Irodai és adminisztratív költségek</t>
  </si>
  <si>
    <t>átalány (flat rate)</t>
  </si>
  <si>
    <t>Átalány mértéke a pályázati formanyomtatvány 8.1 pontja alapján</t>
  </si>
  <si>
    <t>ELSZÁMOLÁSRA BENYÚJTOTT VALÓS KÖLTSÉGEK ÉS ÁTALÁNYKÖLTSÉGEK ÖSSZESEN</t>
  </si>
  <si>
    <t>A termék értékesítője/
A szolgáltatás nyújtója</t>
  </si>
  <si>
    <t xml:space="preserve">5. Eszközök költségei
</t>
  </si>
  <si>
    <t xml:space="preserve">1. Személyi költségek
</t>
  </si>
  <si>
    <r>
      <t xml:space="preserve">- a jelentésben foglalt költségek kizárólag jelen kisprojekt megvalósítására vonatkoznak és a tevékenységek megegyeznek </t>
    </r>
    <r>
      <rPr>
        <sz val="10"/>
        <rFont val="Noto Sans"/>
        <charset val="238"/>
      </rPr>
      <t xml:space="preserve">a kérelemben (pályázatban) </t>
    </r>
    <r>
      <rPr>
        <sz val="10"/>
        <rFont val="Noto Sans"/>
        <family val="2"/>
      </rPr>
      <t>jóváhagyott tevékenységekkel;</t>
    </r>
  </si>
  <si>
    <t>- a jelentésben feltűntetett kiadások nem szerepelnek más jelentésben;</t>
  </si>
  <si>
    <t>- a  jelentésben és mellékleteiben szereplő információk és dokumentáció helyes leírást ad a kisprojekt végrehajtásáról.</t>
  </si>
  <si>
    <t xml:space="preserve">1. Általános adatok </t>
  </si>
  <si>
    <t xml:space="preserve">2. Elérhetőségek </t>
  </si>
  <si>
    <t>3. A (vezető) kedvezményezett nyilatkozata:</t>
  </si>
  <si>
    <t>5. Elszámolási pénzügyi táblázat</t>
  </si>
  <si>
    <t>Korrekció (euró)</t>
  </si>
  <si>
    <t>Jóváhagyott összeg
(euró)</t>
  </si>
  <si>
    <t>Elszámolás összege
(euró)</t>
  </si>
  <si>
    <t>Kérjük, válasszon!</t>
  </si>
  <si>
    <t>Összes korrekció:</t>
  </si>
  <si>
    <t>Összes jóváhagyott:</t>
  </si>
  <si>
    <t>Megjegyzés/
Korrekció indoka</t>
  </si>
  <si>
    <t>ERFA</t>
  </si>
  <si>
    <t>saját forrás</t>
  </si>
  <si>
    <t>Támogatható kiadások 
(euró)</t>
  </si>
  <si>
    <t>Támogatható kiadások
 (%-ban)</t>
  </si>
  <si>
    <t>1. Személyi költség</t>
  </si>
  <si>
    <t xml:space="preserve">Összes támogatható kiadás </t>
  </si>
  <si>
    <r>
      <t>Költségvetési alsor</t>
    </r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>/
Leírás/
Megjegyzés az ellenőr számára</t>
    </r>
  </si>
  <si>
    <t xml:space="preserve">Kérjük, ismertesse röviden a kisprojekt magyarországi kedvezményezettje által megvalósított tevékenységeket és elért eredményeket, térjen ki a jóváhagyott projekttől való esetleges eltérésekre, továbbá a leírás támassza alá, hogy az elszámolni kívánt költségek hogyan kapcsolódnak a megvalósított kisprojektrészhez. </t>
  </si>
  <si>
    <t>4. Szakmai beszámoló a megvalósított kisprojekt magyarországi kedvezményezettje részéről</t>
  </si>
  <si>
    <r>
      <t xml:space="preserve">* </t>
    </r>
    <r>
      <rPr>
        <sz val="10"/>
        <rFont val="Times New Roman"/>
        <family val="1"/>
        <charset val="238"/>
      </rPr>
      <t>a Pályázati Formanyomtatványban szereplő kiadás megnevezése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</si>
</sst>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.00\ &quot;€&quot;_-;\-* #,##0.00\ &quot;€&quot;_-;_-* &quot;-&quot;??\ &quot;€&quot;_-;_-@_-"/>
    <numFmt numFmtId="165" formatCode="#,##0.00\ [$EUR]"/>
    <numFmt numFmtId="166" formatCode="#,##0.00_ ;\-#,##0.00\ "/>
  </numFmts>
  <fonts count="38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Noto Sans"/>
    </font>
    <font>
      <sz val="10"/>
      <name val="Noto Sans"/>
      <family val="2"/>
    </font>
    <font>
      <b/>
      <sz val="10"/>
      <name val="Arial"/>
      <family val="2"/>
    </font>
    <font>
      <b/>
      <sz val="12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0"/>
      <name val="Noto Sans"/>
      <charset val="238"/>
    </font>
    <font>
      <b/>
      <sz val="16"/>
      <name val="Arial"/>
      <family val="2"/>
    </font>
    <font>
      <u/>
      <sz val="10"/>
      <color theme="10"/>
      <name val="Times New Roman"/>
      <charset val="204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7D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6" fillId="4" borderId="0">
      <alignment vertical="center"/>
    </xf>
    <xf numFmtId="0" fontId="7" fillId="0" borderId="0">
      <alignment vertical="center"/>
    </xf>
    <xf numFmtId="0" fontId="8" fillId="5" borderId="1">
      <alignment horizontal="left" vertical="center"/>
    </xf>
    <xf numFmtId="0" fontId="10" fillId="6" borderId="3">
      <alignment horizontal="left" vertical="center" wrapText="1"/>
    </xf>
    <xf numFmtId="0" fontId="11" fillId="0" borderId="1">
      <alignment horizontal="center" vertical="center"/>
    </xf>
    <xf numFmtId="0" fontId="9" fillId="7" borderId="1">
      <alignment horizontal="left" vertical="center" wrapText="1"/>
    </xf>
    <xf numFmtId="1" fontId="13" fillId="8" borderId="4">
      <alignment horizontal="center" vertical="center" wrapText="1"/>
      <protection locked="0"/>
    </xf>
    <xf numFmtId="165" fontId="12" fillId="0" borderId="4">
      <alignment horizontal="right" vertical="center"/>
    </xf>
    <xf numFmtId="0" fontId="15" fillId="0" borderId="4">
      <alignment horizontal="left" vertical="center"/>
    </xf>
    <xf numFmtId="0" fontId="16" fillId="0" borderId="2">
      <alignment horizontal="center" vertical="center"/>
    </xf>
    <xf numFmtId="0" fontId="16" fillId="9" borderId="1">
      <alignment horizontal="left" vertical="center"/>
    </xf>
    <xf numFmtId="43" fontId="12" fillId="9" borderId="4">
      <alignment horizontal="right" vertical="center" wrapText="1"/>
    </xf>
    <xf numFmtId="0" fontId="17" fillId="7" borderId="1">
      <alignment vertical="center"/>
    </xf>
    <xf numFmtId="0" fontId="11" fillId="7" borderId="1">
      <alignment horizontal="left" vertical="center"/>
    </xf>
    <xf numFmtId="0" fontId="11" fillId="9" borderId="1">
      <alignment horizontal="left" vertical="center"/>
    </xf>
    <xf numFmtId="0" fontId="14" fillId="10" borderId="4">
      <alignment horizontal="left" vertical="center" wrapText="1"/>
    </xf>
    <xf numFmtId="0" fontId="14" fillId="10" borderId="4">
      <alignment horizontal="center" vertical="center" wrapText="1"/>
    </xf>
    <xf numFmtId="0" fontId="14" fillId="8" borderId="4">
      <alignment horizontal="left" vertical="center" wrapText="1"/>
      <protection locked="0"/>
    </xf>
    <xf numFmtId="43" fontId="7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127">
    <xf numFmtId="0" fontId="0" fillId="0" borderId="0" xfId="0" applyFill="1" applyBorder="1" applyAlignment="1">
      <alignment horizontal="left" vertical="top"/>
    </xf>
    <xf numFmtId="0" fontId="18" fillId="0" borderId="0" xfId="20" applyFont="1" applyAlignment="1">
      <alignment horizontal="left"/>
    </xf>
    <xf numFmtId="0" fontId="19" fillId="0" borderId="0" xfId="20" applyFont="1" applyBorder="1" applyAlignment="1">
      <alignment horizontal="left"/>
    </xf>
    <xf numFmtId="0" fontId="21" fillId="0" borderId="0" xfId="20" applyFont="1" applyAlignment="1">
      <alignment horizontal="left"/>
    </xf>
    <xf numFmtId="0" fontId="18" fillId="2" borderId="0" xfId="20" applyFont="1" applyFill="1" applyAlignment="1">
      <alignment horizontal="left"/>
    </xf>
    <xf numFmtId="0" fontId="18" fillId="0" borderId="0" xfId="20" applyFont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164" fontId="18" fillId="0" borderId="0" xfId="20" applyNumberFormat="1" applyFont="1" applyAlignment="1">
      <alignment horizontal="left"/>
    </xf>
    <xf numFmtId="4" fontId="18" fillId="0" borderId="0" xfId="20" applyNumberFormat="1" applyFont="1" applyAlignment="1">
      <alignment horizontal="left"/>
    </xf>
    <xf numFmtId="4" fontId="19" fillId="0" borderId="0" xfId="20" applyNumberFormat="1" applyFont="1" applyBorder="1" applyAlignment="1">
      <alignment horizontal="left"/>
    </xf>
    <xf numFmtId="4" fontId="29" fillId="11" borderId="8" xfId="20" applyNumberFormat="1" applyFont="1" applyFill="1" applyBorder="1" applyAlignment="1">
      <alignment horizontal="center" vertical="center" wrapText="1"/>
    </xf>
    <xf numFmtId="0" fontId="28" fillId="0" borderId="0" xfId="20" applyFont="1" applyBorder="1" applyAlignment="1">
      <alignment horizontal="left"/>
    </xf>
    <xf numFmtId="4" fontId="28" fillId="0" borderId="0" xfId="20" applyNumberFormat="1" applyFont="1" applyBorder="1" applyAlignment="1">
      <alignment horizontal="left"/>
    </xf>
    <xf numFmtId="0" fontId="29" fillId="0" borderId="0" xfId="20" applyFont="1" applyBorder="1" applyAlignment="1">
      <alignment horizontal="left"/>
    </xf>
    <xf numFmtId="164" fontId="20" fillId="3" borderId="8" xfId="20" applyNumberFormat="1" applyFont="1" applyFill="1" applyBorder="1" applyAlignment="1">
      <alignment horizontal="center" vertical="center" wrapText="1"/>
    </xf>
    <xf numFmtId="4" fontId="20" fillId="3" borderId="9" xfId="20" applyNumberFormat="1" applyFont="1" applyFill="1" applyBorder="1" applyAlignment="1">
      <alignment vertical="center" wrapText="1"/>
    </xf>
    <xf numFmtId="0" fontId="29" fillId="11" borderId="7" xfId="20" applyFont="1" applyFill="1" applyBorder="1" applyAlignment="1">
      <alignment horizontal="left" vertical="center" wrapText="1"/>
    </xf>
    <xf numFmtId="4" fontId="29" fillId="0" borderId="0" xfId="20" applyNumberFormat="1" applyFont="1" applyAlignment="1">
      <alignment horizontal="left"/>
    </xf>
    <xf numFmtId="164" fontId="29" fillId="0" borderId="0" xfId="20" applyNumberFormat="1" applyFont="1" applyAlignment="1">
      <alignment horizontal="left"/>
    </xf>
    <xf numFmtId="0" fontId="18" fillId="3" borderId="12" xfId="20" applyFont="1" applyFill="1" applyBorder="1" applyAlignment="1">
      <alignment horizontal="left"/>
    </xf>
    <xf numFmtId="0" fontId="18" fillId="3" borderId="5" xfId="20" applyFont="1" applyFill="1" applyBorder="1" applyAlignment="1">
      <alignment horizontal="left"/>
    </xf>
    <xf numFmtId="0" fontId="30" fillId="0" borderId="0" xfId="21" applyFont="1" applyBorder="1" applyAlignment="1">
      <alignment horizontal="left"/>
    </xf>
    <xf numFmtId="0" fontId="29" fillId="3" borderId="8" xfId="20" applyFont="1" applyFill="1" applyBorder="1" applyAlignment="1">
      <alignment horizontal="left" vertical="center" wrapText="1"/>
    </xf>
    <xf numFmtId="4" fontId="29" fillId="11" borderId="6" xfId="20" applyNumberFormat="1" applyFont="1" applyFill="1" applyBorder="1" applyAlignment="1">
      <alignment horizontal="right" vertical="center" wrapText="1"/>
    </xf>
    <xf numFmtId="4" fontId="29" fillId="11" borderId="6" xfId="20" applyNumberFormat="1" applyFont="1" applyFill="1" applyBorder="1" applyAlignment="1">
      <alignment vertical="center" wrapText="1"/>
    </xf>
    <xf numFmtId="0" fontId="28" fillId="3" borderId="9" xfId="20" applyFont="1" applyFill="1" applyBorder="1" applyAlignment="1">
      <alignment horizontal="left"/>
    </xf>
    <xf numFmtId="0" fontId="28" fillId="3" borderId="10" xfId="20" applyFont="1" applyFill="1" applyBorder="1" applyAlignment="1">
      <alignment horizontal="left"/>
    </xf>
    <xf numFmtId="0" fontId="18" fillId="3" borderId="10" xfId="20" applyFont="1" applyFill="1" applyBorder="1" applyAlignment="1">
      <alignment horizontal="left"/>
    </xf>
    <xf numFmtId="4" fontId="28" fillId="3" borderId="10" xfId="20" applyNumberFormat="1" applyFont="1" applyFill="1" applyBorder="1" applyAlignment="1">
      <alignment horizontal="left"/>
    </xf>
    <xf numFmtId="0" fontId="29" fillId="3" borderId="10" xfId="20" applyFont="1" applyFill="1" applyBorder="1" applyAlignment="1">
      <alignment horizontal="left"/>
    </xf>
    <xf numFmtId="4" fontId="29" fillId="11" borderId="0" xfId="20" applyNumberFormat="1" applyFont="1" applyFill="1" applyBorder="1" applyAlignment="1">
      <alignment horizontal="left" vertical="center" wrapText="1"/>
    </xf>
    <xf numFmtId="0" fontId="29" fillId="11" borderId="8" xfId="20" applyFont="1" applyFill="1" applyBorder="1" applyAlignment="1">
      <alignment horizontal="left" vertical="center" wrapText="1"/>
    </xf>
    <xf numFmtId="0" fontId="29" fillId="3" borderId="8" xfId="20" applyFont="1" applyFill="1" applyBorder="1" applyAlignment="1">
      <alignment horizontal="left" vertical="center"/>
    </xf>
    <xf numFmtId="0" fontId="18" fillId="3" borderId="8" xfId="20" applyFont="1" applyFill="1" applyBorder="1" applyAlignment="1">
      <alignment horizontal="left"/>
    </xf>
    <xf numFmtId="4" fontId="29" fillId="3" borderId="8" xfId="20" applyNumberFormat="1" applyFont="1" applyFill="1" applyBorder="1" applyAlignment="1">
      <alignment horizontal="center" vertical="center" wrapText="1"/>
    </xf>
    <xf numFmtId="4" fontId="29" fillId="3" borderId="8" xfId="20" applyNumberFormat="1" applyFont="1" applyFill="1" applyBorder="1" applyAlignment="1">
      <alignment horizontal="left"/>
    </xf>
    <xf numFmtId="0" fontId="28" fillId="3" borderId="8" xfId="20" applyFont="1" applyFill="1" applyBorder="1" applyAlignment="1">
      <alignment horizontal="left"/>
    </xf>
    <xf numFmtId="0" fontId="21" fillId="3" borderId="8" xfId="20" applyFont="1" applyFill="1" applyBorder="1" applyAlignment="1">
      <alignment horizontal="left"/>
    </xf>
    <xf numFmtId="4" fontId="29" fillId="3" borderId="8" xfId="20" applyNumberFormat="1" applyFont="1" applyFill="1" applyBorder="1" applyAlignment="1">
      <alignment horizontal="left" vertical="center" wrapText="1"/>
    </xf>
    <xf numFmtId="0" fontId="29" fillId="3" borderId="8" xfId="20" applyFont="1" applyFill="1" applyBorder="1" applyAlignment="1">
      <alignment horizontal="left"/>
    </xf>
    <xf numFmtId="0" fontId="21" fillId="0" borderId="0" xfId="20" applyFont="1" applyBorder="1" applyAlignment="1">
      <alignment horizontal="left"/>
    </xf>
    <xf numFmtId="0" fontId="29" fillId="0" borderId="0" xfId="20" applyFont="1" applyFill="1" applyBorder="1" applyAlignment="1">
      <alignment horizontal="left" vertical="center" wrapText="1"/>
    </xf>
    <xf numFmtId="0" fontId="29" fillId="0" borderId="0" xfId="20" applyFont="1" applyFill="1" applyBorder="1" applyAlignment="1">
      <alignment horizontal="left" vertical="center"/>
    </xf>
    <xf numFmtId="0" fontId="21" fillId="0" borderId="0" xfId="20" applyFont="1" applyFill="1" applyBorder="1" applyAlignment="1">
      <alignment horizontal="left"/>
    </xf>
    <xf numFmtId="4" fontId="29" fillId="0" borderId="0" xfId="20" applyNumberFormat="1" applyFont="1" applyFill="1" applyBorder="1" applyAlignment="1">
      <alignment horizontal="center" vertical="center" wrapText="1"/>
    </xf>
    <xf numFmtId="4" fontId="29" fillId="0" borderId="0" xfId="20" applyNumberFormat="1" applyFont="1" applyFill="1" applyBorder="1" applyAlignment="1">
      <alignment horizontal="left" vertical="center" wrapText="1"/>
    </xf>
    <xf numFmtId="0" fontId="29" fillId="0" borderId="0" xfId="20" applyFont="1" applyFill="1" applyBorder="1" applyAlignment="1">
      <alignment horizontal="left"/>
    </xf>
    <xf numFmtId="164" fontId="29" fillId="3" borderId="8" xfId="20" applyNumberFormat="1" applyFont="1" applyFill="1" applyBorder="1" applyAlignment="1">
      <alignment horizontal="left"/>
    </xf>
    <xf numFmtId="0" fontId="29" fillId="3" borderId="12" xfId="20" applyFont="1" applyFill="1" applyBorder="1" applyAlignment="1">
      <alignment horizontal="left" vertical="center" wrapText="1"/>
    </xf>
    <xf numFmtId="0" fontId="29" fillId="3" borderId="13" xfId="20" applyFont="1" applyFill="1" applyBorder="1" applyAlignment="1">
      <alignment horizontal="left" vertical="center" wrapText="1"/>
    </xf>
    <xf numFmtId="0" fontId="29" fillId="3" borderId="5" xfId="20" applyFont="1" applyFill="1" applyBorder="1" applyAlignment="1">
      <alignment horizontal="left" vertical="center" wrapText="1"/>
    </xf>
    <xf numFmtId="164" fontId="31" fillId="3" borderId="11" xfId="20" applyNumberFormat="1" applyFont="1" applyFill="1" applyBorder="1" applyAlignment="1">
      <alignment horizontal="right"/>
    </xf>
    <xf numFmtId="0" fontId="29" fillId="11" borderId="11" xfId="20" applyFont="1" applyFill="1" applyBorder="1" applyAlignment="1">
      <alignment horizontal="left" vertical="center" wrapText="1"/>
    </xf>
    <xf numFmtId="0" fontId="29" fillId="0" borderId="0" xfId="20" applyFont="1" applyBorder="1" applyAlignment="1">
      <alignment horizontal="left" wrapText="1"/>
    </xf>
    <xf numFmtId="0" fontId="21" fillId="3" borderId="10" xfId="20" applyFont="1" applyFill="1" applyBorder="1" applyAlignment="1">
      <alignment horizontal="left"/>
    </xf>
    <xf numFmtId="0" fontId="21" fillId="3" borderId="11" xfId="20" applyFont="1" applyFill="1" applyBorder="1" applyAlignment="1">
      <alignment horizontal="left"/>
    </xf>
    <xf numFmtId="0" fontId="26" fillId="2" borderId="0" xfId="0" applyFont="1" applyFill="1" applyBorder="1" applyAlignment="1">
      <alignment vertical="top"/>
    </xf>
    <xf numFmtId="0" fontId="18" fillId="0" borderId="0" xfId="20" applyFont="1" applyFill="1" applyAlignment="1">
      <alignment horizontal="left"/>
    </xf>
    <xf numFmtId="0" fontId="18" fillId="0" borderId="0" xfId="20" applyFont="1" applyBorder="1" applyAlignment="1">
      <alignment horizontal="left"/>
    </xf>
    <xf numFmtId="4" fontId="18" fillId="0" borderId="0" xfId="20" applyNumberFormat="1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8" fillId="0" borderId="0" xfId="20" applyFont="1" applyFill="1" applyBorder="1" applyAlignment="1">
      <alignment horizontal="left"/>
    </xf>
    <xf numFmtId="4" fontId="18" fillId="0" borderId="0" xfId="2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164" fontId="22" fillId="3" borderId="8" xfId="20" applyNumberFormat="1" applyFont="1" applyFill="1" applyBorder="1" applyAlignment="1">
      <alignment horizontal="center" vertical="center" wrapText="1"/>
    </xf>
    <xf numFmtId="0" fontId="18" fillId="0" borderId="15" xfId="20" applyFont="1" applyBorder="1" applyAlignment="1">
      <alignment horizontal="left"/>
    </xf>
    <xf numFmtId="0" fontId="26" fillId="2" borderId="16" xfId="0" applyFont="1" applyFill="1" applyBorder="1" applyAlignment="1">
      <alignment vertical="top"/>
    </xf>
    <xf numFmtId="0" fontId="26" fillId="2" borderId="17" xfId="0" applyFont="1" applyFill="1" applyBorder="1" applyAlignment="1">
      <alignment vertical="top"/>
    </xf>
    <xf numFmtId="0" fontId="18" fillId="0" borderId="18" xfId="20" applyFont="1" applyBorder="1" applyAlignment="1">
      <alignment horizontal="left"/>
    </xf>
    <xf numFmtId="0" fontId="26" fillId="2" borderId="19" xfId="0" applyFont="1" applyFill="1" applyBorder="1" applyAlignment="1">
      <alignment vertical="top"/>
    </xf>
    <xf numFmtId="164" fontId="18" fillId="0" borderId="19" xfId="20" applyNumberFormat="1" applyFont="1" applyBorder="1" applyAlignment="1">
      <alignment horizontal="left"/>
    </xf>
    <xf numFmtId="0" fontId="3" fillId="0" borderId="19" xfId="0" applyFont="1" applyFill="1" applyBorder="1" applyAlignment="1">
      <alignment vertical="top" wrapText="1"/>
    </xf>
    <xf numFmtId="164" fontId="18" fillId="0" borderId="19" xfId="20" applyNumberFormat="1" applyFont="1" applyFill="1" applyBorder="1" applyAlignment="1">
      <alignment horizontal="left"/>
    </xf>
    <xf numFmtId="0" fontId="2" fillId="2" borderId="1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18" fillId="0" borderId="19" xfId="20" applyFont="1" applyFill="1" applyBorder="1" applyAlignment="1">
      <alignment horizontal="left"/>
    </xf>
    <xf numFmtId="0" fontId="21" fillId="0" borderId="18" xfId="20" applyFont="1" applyBorder="1" applyAlignment="1">
      <alignment horizontal="left"/>
    </xf>
    <xf numFmtId="164" fontId="19" fillId="0" borderId="19" xfId="20" applyNumberFormat="1" applyFont="1" applyBorder="1" applyAlignment="1">
      <alignment horizontal="left"/>
    </xf>
    <xf numFmtId="0" fontId="21" fillId="0" borderId="19" xfId="20" applyFont="1" applyBorder="1" applyAlignment="1">
      <alignment horizontal="left"/>
    </xf>
    <xf numFmtId="0" fontId="30" fillId="0" borderId="19" xfId="21" applyFont="1" applyBorder="1" applyAlignment="1">
      <alignment horizontal="left"/>
    </xf>
    <xf numFmtId="0" fontId="29" fillId="11" borderId="6" xfId="20" applyFont="1" applyFill="1" applyBorder="1" applyAlignment="1">
      <alignment horizontal="left" vertical="center" wrapText="1"/>
    </xf>
    <xf numFmtId="0" fontId="28" fillId="0" borderId="18" xfId="20" applyFont="1" applyFill="1" applyBorder="1" applyAlignment="1">
      <alignment horizontal="left"/>
    </xf>
    <xf numFmtId="164" fontId="29" fillId="0" borderId="19" xfId="20" applyNumberFormat="1" applyFont="1" applyFill="1" applyBorder="1" applyAlignment="1">
      <alignment horizontal="left"/>
    </xf>
    <xf numFmtId="0" fontId="28" fillId="0" borderId="18" xfId="20" applyFont="1" applyBorder="1" applyAlignment="1">
      <alignment horizontal="left"/>
    </xf>
    <xf numFmtId="0" fontId="29" fillId="0" borderId="19" xfId="20" applyFont="1" applyBorder="1" applyAlignment="1">
      <alignment horizontal="left"/>
    </xf>
    <xf numFmtId="0" fontId="28" fillId="0" borderId="20" xfId="20" applyFont="1" applyBorder="1" applyAlignment="1">
      <alignment horizontal="left"/>
    </xf>
    <xf numFmtId="0" fontId="21" fillId="0" borderId="14" xfId="20" applyFont="1" applyBorder="1" applyAlignment="1">
      <alignment horizontal="left"/>
    </xf>
    <xf numFmtId="0" fontId="28" fillId="0" borderId="14" xfId="20" applyFont="1" applyBorder="1" applyAlignment="1">
      <alignment horizontal="left"/>
    </xf>
    <xf numFmtId="0" fontId="18" fillId="0" borderId="14" xfId="20" applyFont="1" applyBorder="1" applyAlignment="1">
      <alignment horizontal="left"/>
    </xf>
    <xf numFmtId="4" fontId="28" fillId="0" borderId="14" xfId="20" applyNumberFormat="1" applyFont="1" applyBorder="1" applyAlignment="1">
      <alignment horizontal="left"/>
    </xf>
    <xf numFmtId="0" fontId="29" fillId="0" borderId="14" xfId="20" applyFont="1" applyBorder="1" applyAlignment="1">
      <alignment horizontal="left"/>
    </xf>
    <xf numFmtId="0" fontId="29" fillId="0" borderId="7" xfId="20" applyFont="1" applyBorder="1" applyAlignment="1">
      <alignment horizontal="left"/>
    </xf>
    <xf numFmtId="0" fontId="18" fillId="3" borderId="21" xfId="20" applyFont="1" applyFill="1" applyBorder="1" applyAlignment="1">
      <alignment horizontal="left"/>
    </xf>
    <xf numFmtId="0" fontId="18" fillId="3" borderId="22" xfId="20" applyFont="1" applyFill="1" applyBorder="1" applyAlignment="1">
      <alignment horizontal="left"/>
    </xf>
    <xf numFmtId="0" fontId="18" fillId="3" borderId="13" xfId="20" applyFont="1" applyFill="1" applyBorder="1" applyAlignment="1">
      <alignment horizontal="left"/>
    </xf>
    <xf numFmtId="164" fontId="29" fillId="3" borderId="20" xfId="20" applyNumberFormat="1" applyFont="1" applyFill="1" applyBorder="1" applyAlignment="1">
      <alignment horizontal="right" vertical="center" wrapText="1"/>
    </xf>
    <xf numFmtId="164" fontId="20" fillId="3" borderId="23" xfId="20" applyNumberFormat="1" applyFont="1" applyFill="1" applyBorder="1" applyAlignment="1">
      <alignment horizontal="center" vertical="center" wrapText="1"/>
    </xf>
    <xf numFmtId="164" fontId="29" fillId="3" borderId="6" xfId="20" applyNumberFormat="1" applyFont="1" applyFill="1" applyBorder="1" applyAlignment="1">
      <alignment horizontal="left"/>
    </xf>
    <xf numFmtId="43" fontId="32" fillId="3" borderId="23" xfId="20" applyNumberFormat="1" applyFont="1" applyFill="1" applyBorder="1" applyAlignment="1">
      <alignment horizontal="left"/>
    </xf>
    <xf numFmtId="43" fontId="32" fillId="3" borderId="8" xfId="20" applyNumberFormat="1" applyFont="1" applyFill="1" applyBorder="1" applyAlignment="1">
      <alignment horizontal="left"/>
    </xf>
    <xf numFmtId="4" fontId="32" fillId="11" borderId="8" xfId="20" applyNumberFormat="1" applyFont="1" applyFill="1" applyBorder="1" applyAlignment="1">
      <alignment horizontal="right" vertical="center" wrapText="1"/>
    </xf>
    <xf numFmtId="4" fontId="32" fillId="11" borderId="6" xfId="20" applyNumberFormat="1" applyFont="1" applyFill="1" applyBorder="1" applyAlignment="1">
      <alignment horizontal="right" vertical="center" wrapText="1"/>
    </xf>
    <xf numFmtId="164" fontId="22" fillId="3" borderId="9" xfId="20" applyNumberFormat="1" applyFont="1" applyFill="1" applyBorder="1" applyAlignment="1">
      <alignment horizontal="center" vertical="center" wrapText="1"/>
    </xf>
    <xf numFmtId="164" fontId="31" fillId="3" borderId="8" xfId="2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43" fontId="20" fillId="0" borderId="1" xfId="0" applyNumberFormat="1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vertical="center" wrapText="1"/>
    </xf>
    <xf numFmtId="4" fontId="29" fillId="3" borderId="8" xfId="20" applyNumberFormat="1" applyFont="1" applyFill="1" applyBorder="1" applyAlignment="1">
      <alignment horizontal="right" vertical="center" wrapText="1"/>
    </xf>
    <xf numFmtId="4" fontId="29" fillId="3" borderId="6" xfId="20" applyNumberFormat="1" applyFont="1" applyFill="1" applyBorder="1" applyAlignment="1">
      <alignment horizontal="right" vertical="center" wrapText="1"/>
    </xf>
    <xf numFmtId="0" fontId="18" fillId="11" borderId="9" xfId="20" applyFont="1" applyFill="1" applyBorder="1" applyAlignment="1">
      <alignment horizontal="left" vertical="top" wrapText="1"/>
    </xf>
    <xf numFmtId="0" fontId="18" fillId="11" borderId="10" xfId="20" applyFont="1" applyFill="1" applyBorder="1" applyAlignment="1">
      <alignment horizontal="left" vertical="top" wrapText="1"/>
    </xf>
    <xf numFmtId="0" fontId="18" fillId="11" borderId="11" xfId="20" applyFont="1" applyFill="1" applyBorder="1" applyAlignment="1">
      <alignment horizontal="left" vertical="top" wrapText="1"/>
    </xf>
    <xf numFmtId="0" fontId="29" fillId="11" borderId="9" xfId="20" applyFont="1" applyFill="1" applyBorder="1" applyAlignment="1">
      <alignment horizontal="center" vertical="center" wrapText="1"/>
    </xf>
    <xf numFmtId="0" fontId="29" fillId="11" borderId="11" xfId="20" applyFont="1" applyFill="1" applyBorder="1" applyAlignment="1">
      <alignment horizontal="center" vertical="center" wrapText="1"/>
    </xf>
    <xf numFmtId="0" fontId="29" fillId="11" borderId="10" xfId="20" applyFont="1" applyFill="1" applyBorder="1" applyAlignment="1">
      <alignment horizontal="center" vertical="center" wrapText="1"/>
    </xf>
    <xf numFmtId="0" fontId="35" fillId="0" borderId="9" xfId="20" applyFont="1" applyFill="1" applyBorder="1" applyAlignment="1">
      <alignment horizontal="left" vertical="top" wrapText="1"/>
    </xf>
    <xf numFmtId="0" fontId="36" fillId="0" borderId="10" xfId="20" applyFont="1" applyFill="1" applyBorder="1" applyAlignment="1">
      <alignment horizontal="left" vertical="top" wrapText="1"/>
    </xf>
    <xf numFmtId="0" fontId="36" fillId="0" borderId="11" xfId="20" applyFont="1" applyFill="1" applyBorder="1" applyAlignment="1">
      <alignment horizontal="left" vertical="top" wrapText="1"/>
    </xf>
    <xf numFmtId="0" fontId="37" fillId="0" borderId="0" xfId="20" applyFont="1" applyBorder="1" applyAlignment="1">
      <alignment horizontal="left"/>
    </xf>
  </cellXfs>
  <cellStyles count="22">
    <cellStyle name="Aut. calc" xfId="8"/>
    <cellStyle name="BPD" xfId="9"/>
    <cellStyle name="Čiarka 2" xfId="19"/>
    <cellStyle name="Count" xfId="10"/>
    <cellStyle name="DF2" xfId="11"/>
    <cellStyle name="Do not fill" xfId="6"/>
    <cellStyle name="Euro" xfId="12"/>
    <cellStyle name="Headline1" xfId="1"/>
    <cellStyle name="Headline2" xfId="3"/>
    <cellStyle name="Headline3" xfId="13"/>
    <cellStyle name="Headline4" xfId="14"/>
    <cellStyle name="Headline4 2" xfId="15"/>
    <cellStyle name="Headline4 C" xfId="5"/>
    <cellStyle name="Hivatkozás" xfId="21" builtinId="8"/>
    <cellStyle name="Normál" xfId="0" builtinId="0"/>
    <cellStyle name="Normálna 2" xfId="2"/>
    <cellStyle name="Normálna 3" xfId="20"/>
    <cellStyle name="PNum" xfId="7"/>
    <cellStyle name="Roll" xfId="16"/>
    <cellStyle name="Roll 2" xfId="17"/>
    <cellStyle name="Text field_Cen" xfId="18"/>
    <cellStyle name="Tutorial" xfId="4"/>
  </cellStyles>
  <dxfs count="0"/>
  <tableStyles count="0" defaultTableStyle="TableStyleMedium9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pi-fs01.szpi.local\Users\PC5\AppData\Local\Microsoft\Windows\INetCache\Content.Outlook\F4DJM9A5\AF_SKHU_magyar%20es%20szlovak_v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1. Cover"/>
      <sheetName val="2.Main data"/>
      <sheetName val="3. Project summary"/>
      <sheetName val="4. VP -  data"/>
      <sheetName val="4. P2 - data"/>
      <sheetName val="4. P3 - dtata"/>
      <sheetName val="4. P4 - data"/>
      <sheetName val="4. B5 - DATA"/>
      <sheetName val="4. B6 - DATA"/>
      <sheetName val="4. B7 - DATA"/>
      <sheetName val="4. B8 - DATA"/>
      <sheetName val="4. B9 - DATA"/>
      <sheetName val="4. B10 - DATA"/>
      <sheetName val="4. B11 - DATA"/>
      <sheetName val="4. B12 - DATA"/>
      <sheetName val="5. Projekt leírása"/>
      <sheetName val="6. Activities"/>
      <sheetName val="7. Megvalósítási terv"/>
      <sheetName val="8. VP - Budget"/>
      <sheetName val="8. P2 - Budget"/>
      <sheetName val="8. B5 - Budget"/>
      <sheetName val="8. B6 - Budget"/>
      <sheetName val="8. B7 - Budget"/>
      <sheetName val="8. B8 - Budget"/>
      <sheetName val="8. B9 - Budget"/>
      <sheetName val="8. B10 - Budget"/>
      <sheetName val="8. B11 - Budget"/>
      <sheetName val="8. B12 - Budget"/>
      <sheetName val="9. Pénzügyi áttekintés"/>
      <sheetName val="10. Építkezés"/>
      <sheetName val="11. Information &amp; Publicity"/>
      <sheetName val="12. Cooperation"/>
      <sheetName val="13. Indicators"/>
      <sheetName val="14. Indicators"/>
      <sheetName val="15. Horizontális alapelvek"/>
      <sheetName val="16. Nyilatkozat"/>
      <sheetName val="checklist"/>
      <sheetName val="Hidden data"/>
      <sheetName val="Hárok1"/>
    </sheetNames>
    <sheetDataSet>
      <sheetData sheetId="0"/>
      <sheetData sheetId="1"/>
      <sheetData sheetId="2">
        <row r="13">
          <cell r="A13" t="str">
            <v xml:space="preserve">PT4  |  Közintézmények és a határtérségben élő emberek határon átnyúló együttműködésének javítása / PA4 | Podpora cezhraničnej spolupráce orgánov verejnej správy a osôb  žijúcich v pohraničnej oblasti </v>
          </cell>
        </row>
        <row r="16">
          <cell r="A16" t="str">
            <v>SO4.1 | Specifikus cél 4.1 - A határon átnyúló intézményközi együttműködés szintjének javítása és az állampolgárok közötti határon átnyúló együttműködés kiszélesítése / Špecifický cieľ 4.1: Zlepšenie úrovne cezhraničnej medziinštitucionálnej spolupráce a rozšírenie cezhraničnej spolupráce medzi občanmi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Interreg SKHU Kisprojekt Alap a keleti határtérségben / Interreg SKHU Fond malých projektov pre východný región</v>
          </cell>
        </row>
        <row r="2">
          <cell r="B2" t="str">
            <v>Interreg SKHU Kisprojekt Alap a nyugati határtérségben / Interreg SKHU Fond malých projektov pre západný región</v>
          </cell>
        </row>
        <row r="5">
          <cell r="A5" t="str">
            <v>Magyarország</v>
          </cell>
          <cell r="B5" t="str">
            <v>HU</v>
          </cell>
        </row>
        <row r="6">
          <cell r="A6" t="str">
            <v>Szlovákia</v>
          </cell>
          <cell r="B6" t="str">
            <v>SK</v>
          </cell>
        </row>
        <row r="21">
          <cell r="A21" t="str">
            <v>Kamara</v>
          </cell>
        </row>
        <row r="22">
          <cell r="A22" t="str">
            <v>Egyház</v>
          </cell>
        </row>
        <row r="23">
          <cell r="A23" t="str">
            <v>Fejlesztési ügynökség</v>
          </cell>
        </row>
        <row r="24">
          <cell r="A24" t="str">
            <v xml:space="preserve">Európai területi együttműködési csoportosulás (EGTC) </v>
          </cell>
        </row>
        <row r="25">
          <cell r="A25" t="str">
            <v xml:space="preserve">Helyi, megyei vagy regionális önkormányzat </v>
          </cell>
        </row>
        <row r="26">
          <cell r="A26" t="str">
            <v>Non-profit szervezet</v>
          </cell>
        </row>
        <row r="27">
          <cell r="A27" t="str">
            <v xml:space="preserve">Egyedi jogszabály által felállított közszolgáltató szervezet </v>
          </cell>
        </row>
        <row r="28">
          <cell r="A28" t="str">
            <v>Tervhivatal</v>
          </cell>
        </row>
        <row r="29">
          <cell r="A29" t="str">
            <v xml:space="preserve">Közérdekű magánintézmény </v>
          </cell>
        </row>
        <row r="30">
          <cell r="A30" t="str">
            <v>Közintézmény</v>
          </cell>
        </row>
        <row r="31">
          <cell r="A31" t="str">
            <v>Állami vállalat</v>
          </cell>
        </row>
        <row r="32">
          <cell r="A32" t="str">
            <v>Egyetem és kutatóintézet</v>
          </cell>
        </row>
        <row r="33">
          <cell r="A33" t="str">
            <v>Egyéb</v>
          </cell>
        </row>
        <row r="39">
          <cell r="A39" t="str">
            <v>Ami a projekt költségeit illeti, a kedvezményezett nem követelheti az ÁFA-visszatérítést - a költségek ÁFA-val vannak feltüntetve. / Pokiaľ ide o výdavky na projekt, príjemca si nemôže nárokovať vrátenie DPH - výdavky sú uvedené s DPH.</v>
          </cell>
        </row>
        <row r="40">
          <cell r="A40" t="str">
            <v>Ami a projekt költségeit illeti, a kedvezményezett igényelheti az ÁFA-visszatérítést - a kiadások ÁFA nélkül szerepelnek. / Pokiaľ ide o výdavky na projekt, príjemca si môže nárokovať vrátenie DPH - výdavky sú uvedené bez DPH.</v>
          </cell>
        </row>
        <row r="43">
          <cell r="A43" t="str">
            <v xml:space="preserve">Szlovák Köztársaságban székhellyel rendelkező pályázó /projektpartner   </v>
          </cell>
        </row>
        <row r="44">
          <cell r="A44" t="str">
            <v xml:space="preserve">Alapítvány </v>
          </cell>
        </row>
        <row r="45">
          <cell r="A45" t="str">
            <v xml:space="preserve">Nem beruházási alap </v>
          </cell>
        </row>
        <row r="46">
          <cell r="A46" t="str">
            <v xml:space="preserve">Nonprofit szervezet </v>
          </cell>
        </row>
        <row r="47">
          <cell r="A47" t="str">
            <v xml:space="preserve">Állami vállalat </v>
          </cell>
        </row>
        <row r="48">
          <cell r="A48" t="str">
            <v xml:space="preserve">Költségvetési szervezet </v>
          </cell>
        </row>
        <row r="49">
          <cell r="A49" t="str">
            <v xml:space="preserve">Dotációs szervezet  </v>
          </cell>
        </row>
        <row r="50">
          <cell r="A50" t="str">
            <v xml:space="preserve">Közhasznú intézmény </v>
          </cell>
        </row>
        <row r="51">
          <cell r="A51" t="str">
            <v xml:space="preserve">Egyéb közigazgatási szervezet </v>
          </cell>
        </row>
        <row r="52">
          <cell r="A52" t="str">
            <v>Egyesület (szövetség, egylet, társaság, klub, stb.)</v>
          </cell>
        </row>
        <row r="53">
          <cell r="A53" t="str">
            <v xml:space="preserve">Egyházi szervezet </v>
          </cell>
        </row>
        <row r="54">
          <cell r="A54" t="str">
            <v xml:space="preserve">Szakmai szervezet - kamara </v>
          </cell>
        </row>
        <row r="55">
          <cell r="A55" t="str">
            <v>Kamarák (a szakmai kamarákat kivéve)</v>
          </cell>
        </row>
        <row r="56">
          <cell r="A56" t="str">
            <v xml:space="preserve">Jogi személyek érdekegyesülete </v>
          </cell>
        </row>
        <row r="57">
          <cell r="A57" t="str">
            <v>Község (községi hivatal), város (városi hivatal)</v>
          </cell>
        </row>
        <row r="58">
          <cell r="A58" t="str">
            <v>Megyei önkormányzat (megyei önkormányzati hivatal)</v>
          </cell>
        </row>
        <row r="59">
          <cell r="A59" t="str">
            <v xml:space="preserve">Európai Területi Társulás (ETT) </v>
          </cell>
        </row>
        <row r="61">
          <cell r="A61" t="str">
            <v>Jogi forma – magyarországi székhelyű pályázó</v>
          </cell>
        </row>
        <row r="62">
          <cell r="A62" t="str">
            <v xml:space="preserve">Szociális szövetkezet </v>
          </cell>
        </row>
        <row r="63">
          <cell r="A63" t="str">
            <v>Iskola szövetkezet</v>
          </cell>
        </row>
        <row r="64">
          <cell r="A64" t="str">
            <v xml:space="preserve">Foglalkoztatási szövetkezet </v>
          </cell>
        </row>
        <row r="65">
          <cell r="A65" t="str">
            <v xml:space="preserve">Egyéb szövetkezet </v>
          </cell>
        </row>
        <row r="66">
          <cell r="A66" t="str">
            <v>Európai Területi Társulás (ETT)</v>
          </cell>
        </row>
        <row r="67">
          <cell r="A67" t="str">
            <v>Központi költségvetési irányító szerv</v>
          </cell>
        </row>
        <row r="68">
          <cell r="A68" t="str">
            <v xml:space="preserve">Központi költségvetési szerv </v>
          </cell>
        </row>
        <row r="69">
          <cell r="A69" t="str">
            <v xml:space="preserve">Helyi önkormányzat </v>
          </cell>
        </row>
        <row r="70">
          <cell r="A70" t="str">
            <v xml:space="preserve">Helyi önkormányzati költségvetési szerv </v>
          </cell>
        </row>
        <row r="71">
          <cell r="A71" t="str">
            <v>Önkormányzati hivatal (költségvetési szerv)</v>
          </cell>
        </row>
        <row r="72">
          <cell r="A72" t="str">
            <v>Helyi önkormányzatok társulása</v>
          </cell>
        </row>
        <row r="73">
          <cell r="A73" t="str">
            <v xml:space="preserve">Területfejlesztési önkormányzati társulás </v>
          </cell>
        </row>
        <row r="74">
          <cell r="A74" t="str">
            <v>Köztestületi költségvetési irányító szerv</v>
          </cell>
        </row>
        <row r="75">
          <cell r="A75" t="str">
            <v xml:space="preserve">Köztestületi költségvetési szerv </v>
          </cell>
        </row>
        <row r="76">
          <cell r="A76" t="str">
            <v>Országos  nemzetiségi önkormányzat</v>
          </cell>
        </row>
        <row r="77">
          <cell r="A77" t="str">
            <v xml:space="preserve">Országos nemzetiségi önkormányzati  költségvetési szerv </v>
          </cell>
        </row>
        <row r="78">
          <cell r="A78" t="str">
            <v xml:space="preserve"> Országos nemzetiségi önkormányzatok társulása </v>
          </cell>
        </row>
        <row r="79">
          <cell r="A79" t="str">
            <v xml:space="preserve">Térségi fejlesztési tanács </v>
          </cell>
        </row>
        <row r="80">
          <cell r="A80" t="str">
            <v xml:space="preserve">Helyi nemzetiségi önkormányzat </v>
          </cell>
        </row>
        <row r="81">
          <cell r="A81" t="str">
            <v xml:space="preserve">Helyi nemzetiségi önkormányzati költségvetési szerv </v>
          </cell>
        </row>
        <row r="82">
          <cell r="A82" t="str">
            <v xml:space="preserve">Helyi  nemzetiségi önkormányzatok  társulása </v>
          </cell>
        </row>
        <row r="83">
          <cell r="A83" t="str">
            <v>Költségvetési rend szerint gazdálkodó, központi költségvetési körbe tartozó szerv</v>
          </cell>
        </row>
        <row r="84">
          <cell r="A84" t="str">
            <v>Költségvetési rend szerint gazdálkodó, önkormányzati költségvetési körbe tartozó szerv</v>
          </cell>
        </row>
        <row r="85">
          <cell r="A85" t="str">
            <v xml:space="preserve">Járási hivatalok </v>
          </cell>
        </row>
        <row r="86">
          <cell r="A86" t="str">
            <v xml:space="preserve">Szakszervezet </v>
          </cell>
        </row>
        <row r="87">
          <cell r="A87" t="str">
            <v xml:space="preserve">Egyéb munkavállalói érdekképviselet </v>
          </cell>
        </row>
        <row r="88">
          <cell r="A88" t="str">
            <v xml:space="preserve">Munkáltatói, tulajdonosi érdekképviselet </v>
          </cell>
        </row>
        <row r="89">
          <cell r="A89" t="str">
            <v>Országos sportági szakszövetség</v>
          </cell>
        </row>
        <row r="90">
          <cell r="A90" t="str">
            <v>Egyéb sportszövetség</v>
          </cell>
        </row>
        <row r="91">
          <cell r="A91" t="str">
            <v>Egyéb szövetség</v>
          </cell>
        </row>
        <row r="92">
          <cell r="A92" t="str">
            <v>Egyesület jogi személyiséggel rendelkező szervezeti egysége</v>
          </cell>
        </row>
        <row r="93">
          <cell r="A93" t="str">
            <v xml:space="preserve">Sportegyesület </v>
          </cell>
        </row>
        <row r="94">
          <cell r="A94" t="str">
            <v xml:space="preserve">Vallási tevékenységet végző szervezet </v>
          </cell>
        </row>
        <row r="95">
          <cell r="A95" t="str">
            <v xml:space="preserve">Polgárőr egyesület </v>
          </cell>
        </row>
        <row r="96">
          <cell r="A96" t="str">
            <v xml:space="preserve">Nemzetiségi egyesület </v>
          </cell>
        </row>
        <row r="97">
          <cell r="A97" t="str">
            <v xml:space="preserve">Egyéb egyesület </v>
          </cell>
        </row>
        <row r="98">
          <cell r="A98" t="str">
            <v xml:space="preserve">Kamara </v>
          </cell>
        </row>
        <row r="99">
          <cell r="A99" t="str">
            <v xml:space="preserve">Egyéb köztestület </v>
          </cell>
        </row>
        <row r="100">
          <cell r="A100" t="str">
            <v xml:space="preserve">Bevett egyház </v>
          </cell>
        </row>
        <row r="101">
          <cell r="A101" t="str">
            <v xml:space="preserve">Elsődlegesen közfeladatot ellátó belső egyházi jogi személy </v>
          </cell>
        </row>
        <row r="102">
          <cell r="A102" t="str">
            <v>Elsődlegesen vallási tevékenységeket végző belső egyházi jogi személy</v>
          </cell>
        </row>
        <row r="103">
          <cell r="A103" t="str">
            <v>Egyházi szervezet technikai kód</v>
          </cell>
        </row>
        <row r="104">
          <cell r="A104" t="str">
            <v xml:space="preserve">Közalapítvány </v>
          </cell>
        </row>
        <row r="105">
          <cell r="A105" t="str">
            <v xml:space="preserve">Közalapítvány önálló intézménye  </v>
          </cell>
        </row>
        <row r="106">
          <cell r="A106" t="str">
            <v>Egyéb alapítvány önálló intézménye</v>
          </cell>
        </row>
        <row r="107">
          <cell r="A107" t="str">
            <v>Egyéb alapítvány</v>
          </cell>
        </row>
        <row r="108">
          <cell r="A108" t="str">
            <v>Nonprofit korlátolt felelősségű társaság</v>
          </cell>
        </row>
        <row r="109">
          <cell r="A109" t="str">
            <v>Állami vállalat</v>
          </cell>
        </row>
        <row r="110">
          <cell r="A110" t="str">
            <v xml:space="preserve">Polgári jogi társaság </v>
          </cell>
        </row>
        <row r="111">
          <cell r="A111" t="str">
            <v>Művészeti alkotóközösség</v>
          </cell>
        </row>
        <row r="112">
          <cell r="A112" t="str">
            <v xml:space="preserve">Közhasznú társaság  </v>
          </cell>
        </row>
        <row r="119">
          <cell r="A119" t="str">
            <v xml:space="preserve">PT1 | Természet és kultúra / PA1 | Príroda a kultúra  </v>
          </cell>
          <cell r="B119" t="str">
            <v>PrAx1</v>
          </cell>
        </row>
        <row r="120">
          <cell r="A120" t="str">
            <v xml:space="preserve">PT4  |  Közintézmények és a határtérségben élő emberek határon átnyúló együttműködésének javítása / PA4 | Podpora cezhraničnej spolupráce orgánov verejnej správy a osôb  žijúcich v pohraničnej oblasti </v>
          </cell>
          <cell r="B120" t="str">
            <v>PrAx4</v>
          </cell>
        </row>
        <row r="133">
          <cell r="A133" t="str">
            <v xml:space="preserve">HU: a kulturális örökség megőrzése és népszerűsítése a programterületen/SK: zachovanie a propagácia prírodného dedičstva v programovom území, </v>
          </cell>
        </row>
        <row r="134">
          <cell r="A134" t="str">
            <v xml:space="preserve">HU: a kiegészítő infrastruktúra felújítása vagy építése (helyszínek, látogatóközpontok jelölése, stb.) /SK: rekonštrukcia alebo výstavba doplnkovej infraštruktúry (označenie miest, návštevnícke strediská, …),  </v>
          </cell>
        </row>
        <row r="135">
          <cell r="A135" t="str">
            <v>HU: a természetvédelemmel kapcsolatos tapasztalatok megosztása a folyó menti területeken/SK: výmena skúseností v oblasti ochrany prírody v pririečnych oblastiach,</v>
          </cell>
        </row>
        <row r="136">
          <cell r="A136" t="str">
            <v>HU: közös környezetvédelmi kampányok és oktatási programok kialakítása és megvalósítása/SK: tvorba a realizácia spoločných aktivít zameraných na zvyšovanie povedomia o životnom prostredí a tvorba a realizácia spoločných vzdelávacích programov,</v>
          </cell>
        </row>
        <row r="137">
          <cell r="A137" t="str">
            <v xml:space="preserve"> HU: erdészettel kapcsolatos programok kialakítása és megvalósítása gyermekek számára/SK: tvorba a realizácia programov pre deti s lesníckou tematikou,</v>
          </cell>
        </row>
        <row r="138">
          <cell r="A138" t="str">
            <v xml:space="preserve"> HU: közösségi kertek létrehozása/SK: založenie komunitných záhrad,</v>
          </cell>
        </row>
        <row r="139">
          <cell r="A139" t="str">
            <v xml:space="preserve"> HU: a természetes élőhelyek tisztítására és javítására irányuló programok kialakítása és megvalósítása/SK: tvorba a realizácia programov pre čistenie alebo zlepšenie prírodných oblastí , </v>
          </cell>
        </row>
        <row r="140">
          <cell r="A140" t="str">
            <v>HU: stratégiák, tanulmányok, kutatások vagy tervek kidolgozása a természeti örökség megújítása érdekében (csak átfogó beruházási tervek kiindulásaként jogosult)/SK: vypracovanie stratégií, štúdií, prieskumov alebo plánov pre obnovu dedičstva (oprávnené len ako vstupy komplexných investičných projektov).</v>
          </cell>
        </row>
        <row r="142">
          <cell r="A142" t="str">
            <v>HU: kerékpárútvonalak (nem közutak) és a turisztikai infrastruktúra megújítása és megjelölése/SK: rekonštrukcia a značenie cyklistickej (nie cestnej) a turistickej infraštruktúry,</v>
          </cell>
        </row>
        <row r="143">
          <cell r="A143" t="str">
            <v>HU: közös kerékpártúrák szervezése/SK: organizovanie spoločných cyklotúr,</v>
          </cell>
        </row>
        <row r="144">
          <cell r="A144" t="str">
            <v>HU: zöld útvonalak / öko utak építése/SK: výstavba ekociest,</v>
          </cell>
        </row>
        <row r="145">
          <cell r="A145" t="str">
            <v>HU: kis vízi /folyami infrastruktúrák építése (pontonok, stb.)/SK: výstavba malej vodnej / riečnej infraštruktúry (pontónov, a pod.),</v>
          </cell>
        </row>
        <row r="146">
          <cell r="A146" t="str">
            <v>HU: kempingek / táborok létrehozása és kialakítása/SK: založenie kempov / táborov,</v>
          </cell>
        </row>
        <row r="147">
          <cell r="A147" t="str">
            <v>HU: kerékpár, csónak, stb. bérbeadó közösségek alapítása és bővítése/SK: založenie a rozšírenie komunity ponúkajúcej prenájom napr. bicyklov, člnov a pod.,</v>
          </cell>
        </row>
        <row r="148">
          <cell r="A148" t="str">
            <v>HU: a kisléptékű turizmus koncepciójának kialakítása, amely a szolgáltatás vagy termékinnováció útján helyi környezetvédelmi vagy kulturális szempontokhoz kapcsolódik/SK: vytvorenie konceptu turizmu malého rozsahu napojeného na lokálne environmentálne či kultúrne aspekty prostredníctvom inovácií produktov alebo služieb,</v>
          </cell>
        </row>
        <row r="149">
          <cell r="A149" t="str">
            <v xml:space="preserve"> HU: tematikus utazások szervezése (várak, kastélyok, történetek, mondák, stb.)/SK: organizovanie tematických zájazdov (hrady, historické príbehy,…),</v>
          </cell>
        </row>
        <row r="150">
          <cell r="A150" t="str">
            <v xml:space="preserve">HU: sport-és kulturális programok kialakítása a turisták számára/SK: organizácia športových a kultúrnych programov pre turistov v kúpeľoch, </v>
          </cell>
        </row>
        <row r="151">
          <cell r="A151" t="str">
            <v xml:space="preserve">HU: innovatív információs és kommunikációs technológiák (IKT-megoldások) alkalmazása/SK: aplikácia inovatívnych riešení a využívanie informačných a komunikačných technológií, </v>
          </cell>
        </row>
        <row r="152">
          <cell r="A152" t="str">
            <v>HU: a magas hozzáadott értékkel rendelkező turizmus kihasználása specifikus szegmensekben: kulturális és környezetvédelmi turizmus; gasztronómiai turizmus;  sportturizmus;  konferenciaturizmus;  agroturizmus; fürdő turizmus/gyógyturizmus (fürdők, termálfürdők); vallási turizmus; stb. / SK: rozvoj turizmu s vysokou pridanou hodnotou v špecifických segmentoch: kultúrny a environmentálny turizmus; gastroturizmus; športový turizmus; kongresový turizmus; agroturizmus; kúpeľný/termálny turizmus; náboženský turizmus; a pod.</v>
          </cell>
        </row>
        <row r="154">
          <cell r="A154" t="str">
            <v xml:space="preserve">HU: a kulturális örökség népszerűsítése/SK: propagácia kultúrneho dedičstva, </v>
          </cell>
        </row>
        <row r="155">
          <cell r="A155" t="str">
            <v xml:space="preserve">HU: közös kiállítások és kísérő rendezvények szervezése/SK: organizovanie spoločných výstav a sprievodných podujatí, </v>
          </cell>
        </row>
        <row r="156">
          <cell r="A156" t="str">
            <v xml:space="preserve">HU: közös vásárok szervezése a helyi termékek népszerűsítése érdekében/SK: organizovanie spoločných trhov za účelom propagácie lokálnych produktov, </v>
          </cell>
        </row>
        <row r="157">
          <cell r="A157" t="str">
            <v xml:space="preserve">HU: oktatási programok szervezése kézművesek számára/SK: organizovanie vzdelávacích programov pre remeselníkov, </v>
          </cell>
        </row>
        <row r="158">
          <cell r="A158" t="str">
            <v xml:space="preserve">HU: azon vallási helyek megőrzése és megújítása, amelyek a kulturális örökség részét képezik/SK: zachovanie, oprava a renovácia náboženských lokalít, ktoré sú súčasťou kultúrneho dedičstva, </v>
          </cell>
        </row>
        <row r="159">
          <cell r="A159" t="str">
            <v xml:space="preserve">HU: zarándokutak kialakítása/megjelölése/SK: výstavba / označenie pútnických ciest, </v>
          </cell>
        </row>
        <row r="160">
          <cell r="A160" t="str">
            <v>HU: közös zarándokutak szervezése/SK: organizovanie spoločných pútnických ciest,</v>
          </cell>
        </row>
        <row r="161">
          <cell r="A161" t="str">
            <v xml:space="preserve">HU: közös fesztiválok szervezése/SK: organizovanie spoločných festivalov, </v>
          </cell>
        </row>
        <row r="162">
          <cell r="A162" t="str">
            <v xml:space="preserve">HU: amfiteátrumok és azok környezetének építése, felújítása/SK: výstavba a rekonštrukcia amfiteátrov a ich okolia, </v>
          </cell>
        </row>
        <row r="163">
          <cell r="A163" t="str">
            <v xml:space="preserve">HU: közös színházi alkotások előkészítése és bemutatása/SK: príprava a predstavenie spoločnej divadelnej tvorby, </v>
          </cell>
        </row>
        <row r="164">
          <cell r="A164" t="str">
            <v xml:space="preserve">HU: határon átnyúló kulturális együttesek létrehozása (színházi társulat, zenei együttes, táncegyüttes stb.)/SK: založenie cezhraničných kultúrnych súborov (divadelné, hudobné, tanečné skupiny, a pod.), </v>
          </cell>
        </row>
        <row r="165">
          <cell r="A165" t="str">
            <v xml:space="preserve">HU: a programterületen meglévő oktatási intézmények együttműködése a zene/színház területén/ SK: spolupráca vzdelávacích inštitúcií v oblasti hudby / divadla v programovom území, </v>
          </cell>
        </row>
        <row r="166">
          <cell r="A166" t="str">
            <v xml:space="preserve">HU: tehetségkutató és támogató programok kialakítása és megvalósítása a művészet különféle ágazataiban/SK: vytvorenie a realizácia programov zameraných na hľadanie a podporu talentov v rôznych oblastiach umenia, </v>
          </cell>
        </row>
        <row r="167">
          <cell r="A167" t="str">
            <v xml:space="preserve">HU: kulturális rendezvények szervezése UNESCO testvérvárosok között/SK: organizovanie podujatí medzi družobnými obcami UNESCO v oblasti kultúry, </v>
          </cell>
        </row>
        <row r="168">
          <cell r="A168" t="str">
            <v xml:space="preserve">HU: dokumentumok digitalizálása könyvtárak számára/SK: digitalizácia dokumentov pre knižnice. </v>
          </cell>
        </row>
        <row r="169">
          <cell r="A169" t="str">
            <v xml:space="preserve"> </v>
          </cell>
        </row>
        <row r="171">
          <cell r="A171" t="str">
            <v xml:space="preserve">HU: többfunkciós játszóterek építése/SK: výstavba multifunkčných ihrísk, </v>
          </cell>
        </row>
        <row r="172">
          <cell r="A172" t="str">
            <v xml:space="preserve">HU: közös sportrendezvények szervezése/SK: organizovanie spoločných športových podujatí, </v>
          </cell>
        </row>
        <row r="173">
          <cell r="A173" t="str">
            <v>HU: közös sportligák lebonyolítása/SK: organizovanie spoločných športových líg,</v>
          </cell>
        </row>
        <row r="174">
          <cell r="A174" t="str">
            <v xml:space="preserve">HU: versenyek rendezése különféle sporttevékenységek keretén belül/SK: organizovanie súťaží v rôznych športových disciplínach, </v>
          </cell>
        </row>
        <row r="175">
          <cell r="A175" t="str">
            <v xml:space="preserve">HU: sporttevékenységek szervezése a hátrányos helyzetű lakosság / marginalizált csoportok számára/SK: organizovanie športových aktivít pre osoby so zdravotným postihnutím a pre marginalizované skupiny,  </v>
          </cell>
        </row>
        <row r="176">
          <cell r="A176" t="str">
            <v>HU: új, rendhagyó sportágak bemutatása/SK: prezentácia nových a netradičných športových disciplín.</v>
          </cell>
        </row>
        <row r="178">
          <cell r="A178" t="str">
            <v>SpOb41List</v>
          </cell>
        </row>
        <row r="179">
          <cell r="A179" t="str">
            <v xml:space="preserve">HU: jelentős, határon átnyúló hatással rendelkező stratégiák, tanulmányok, kutatások vagy tervek kidolgozása/ SK: vypracovanie stratégií, štúdií, prieskumov alebo plánov s významným cezhraničným dopadom, </v>
          </cell>
        </row>
        <row r="180">
          <cell r="A180" t="str">
            <v xml:space="preserve">HU: közös szakmai programok kialakítása (csereprogramok indítása a kultúra, oktatás, kutatás,stb. területén)/ SK: tvorba spoločných odborných programov (výmenné programy v oblasti kultúry, vzdelávania, výskumu a pod.), </v>
          </cell>
        </row>
        <row r="181">
          <cell r="A181" t="str">
            <v>HU: rendezvények szervezése az önkormányzatok között, a fiatalok, illetve fogyatékkal élő fiatalok közötti együttműködés kialakítása érdekében/ SK: organizovanie podujatí medzi obcami / mestami za účelom nadviazania spolupráce medzi mladými ľuďmi, resp. mladými zdravotne postihnutými ľuďmi,</v>
          </cell>
        </row>
        <row r="182">
          <cell r="A182" t="str">
            <v>HU: általános- és középiskolák közös rendezvényeinek szervezése/ SK: organizovanie spoločných podujatí základných a stredných škôl,</v>
          </cell>
        </row>
        <row r="185">
          <cell r="A185" t="str">
            <v>HU: brossúrák, könyvek, DVD-k kiadása, kisfilmek, stb./ SK: vydávanie brožúr, kníh, DVD, krátkych filmov ...,</v>
          </cell>
        </row>
        <row r="186">
          <cell r="A186" t="str">
            <v>HU: a közintézmények által nyújtott határon átnyúló szolgáltatások közös tervezése és kialakítása/ SK: spoločné plánovanie a realizácia cezhraničných služieb poskytovaných orgánmi verejnej správy,</v>
          </cell>
        </row>
        <row r="187">
          <cell r="A187" t="str">
            <v xml:space="preserve">HUJ: olyan jogi eszközök és IKT megoldások kialakítása, amelyek javítják a határon átnyúló szolgáltatások nyújtását (az információ-áramlás megerősítése, e-governance, mgovernance és egyéb)/ SK: tvorba právnych nástrojov a IKT riešení zlepšujúcich poskytovanie cezhraničných služieb (posilnenie toku informácií, e-governance, m-governance a iné), </v>
          </cell>
        </row>
        <row r="188">
          <cell r="A188" t="str">
            <v>HU: határon átnyúló szolgáltatások kialakítása az egészségügyi ellátás, oktatás, szociális szolgáltatások, biztonság, adminisztráció területén (pl. adatszolgáltatás, stb.)/ SK: vytvorenie cezhraničných služieb v oblasti zdravotnej starostlivosti, školení a vzdelávania, sociálnej starostlivosti, bezpečnosti, administratívy (napr. poskytovanie dát) a pod.,</v>
          </cell>
        </row>
        <row r="189">
          <cell r="A189" t="str">
            <v>HU: a helyi érdekű médiák együttműködése (információcsere, közös tréningprogramok, stb.)/ SK: spolupráca lokálnych médií (výmena informácií, spoločné tréningové programy, a pod.),</v>
          </cell>
        </row>
        <row r="190">
          <cell r="A190" t="str">
            <v xml:space="preserve">HU: határon átnyúló médiák létrehozása/ SK: založenie cezhraničných médií, </v>
          </cell>
        </row>
        <row r="191">
          <cell r="A191" t="str">
            <v>HU: a társadalom perifériájára szorult közösségekre irányuló programok kidolgozása és megvalósítása/ SK: tvorba a realizácia programov zameraných na marginalizované komunity.</v>
          </cell>
        </row>
        <row r="193">
          <cell r="A193" t="str">
            <v>PrAx4List</v>
          </cell>
        </row>
        <row r="195">
          <cell r="A195" t="str">
            <v>Date</v>
          </cell>
        </row>
        <row r="196">
          <cell r="A196" t="str">
            <v>Month</v>
          </cell>
        </row>
        <row r="197">
          <cell r="A197">
            <v>1</v>
          </cell>
        </row>
        <row r="198">
          <cell r="A198">
            <v>2</v>
          </cell>
        </row>
        <row r="199">
          <cell r="A199">
            <v>3</v>
          </cell>
        </row>
        <row r="200">
          <cell r="A200">
            <v>4</v>
          </cell>
        </row>
        <row r="201">
          <cell r="A201">
            <v>5</v>
          </cell>
        </row>
        <row r="207">
          <cell r="A207">
            <v>11</v>
          </cell>
        </row>
        <row r="208">
          <cell r="A208">
            <v>12</v>
          </cell>
        </row>
        <row r="210">
          <cell r="A210">
            <v>18</v>
          </cell>
          <cell r="B210">
            <v>18</v>
          </cell>
        </row>
        <row r="212">
          <cell r="A212" t="str">
            <v>Beneficiary</v>
          </cell>
        </row>
        <row r="213">
          <cell r="A213" t="str">
            <v>Ben ID</v>
          </cell>
        </row>
        <row r="214">
          <cell r="A214" t="str">
            <v>VP</v>
          </cell>
        </row>
        <row r="215">
          <cell r="A215" t="str">
            <v>P2</v>
          </cell>
        </row>
        <row r="226">
          <cell r="A226" t="str">
            <v>ActID</v>
          </cell>
          <cell r="B226" t="str">
            <v>ActName</v>
          </cell>
        </row>
        <row r="227">
          <cell r="A227" t="str">
            <v>Act1</v>
          </cell>
          <cell r="B227" t="str">
            <v>Projekt menedzsment | Projektový manažment</v>
          </cell>
        </row>
        <row r="228">
          <cell r="A228" t="str">
            <v>Act2</v>
          </cell>
          <cell r="B228" t="str">
            <v>Kommunikáció | Komunikácia</v>
          </cell>
        </row>
        <row r="229">
          <cell r="A229" t="str">
            <v>Act3</v>
          </cell>
          <cell r="B229" t="str">
            <v>trojka | hármas</v>
          </cell>
        </row>
        <row r="230">
          <cell r="A230" t="str">
            <v>Act4</v>
          </cell>
          <cell r="B230" t="str">
            <v>stvorka | negyes</v>
          </cell>
        </row>
        <row r="231">
          <cell r="A231" t="str">
            <v>Act5</v>
          </cell>
          <cell r="B231" t="str">
            <v>patka | otos</v>
          </cell>
        </row>
        <row r="232">
          <cell r="A232" t="str">
            <v>Act6</v>
          </cell>
          <cell r="B232" t="str">
            <v>nbhjjgh | dxcdfx</v>
          </cell>
        </row>
        <row r="233">
          <cell r="A233" t="str">
            <v>Act7</v>
          </cell>
          <cell r="B233" t="str">
            <v>jbhjbjhn | bhjmbhjnb</v>
          </cell>
        </row>
        <row r="234">
          <cell r="A234" t="str">
            <v>Act8</v>
          </cell>
          <cell r="B234" t="str">
            <v>jbhjnb | fgg</v>
          </cell>
        </row>
        <row r="245">
          <cell r="C245" t="str">
            <v>ERDF</v>
          </cell>
        </row>
        <row r="246">
          <cell r="C246">
            <v>5857.13</v>
          </cell>
          <cell r="J246" t="str">
            <v>'4. VP - DATA'!</v>
          </cell>
        </row>
        <row r="264">
          <cell r="A264" t="str">
            <v>A projekt kulturális- és környezettudatosságot alakít ki, pozitív élményeket nyújt a látogatók és vendéglátók számára, szem előtt tartja azokat.</v>
          </cell>
        </row>
        <row r="265">
          <cell r="A265" t="str">
            <v>A projekt közvetlen előnyöket biztosít a természetvédelem számára, előnyöket biztosít a helyi lakosság és gazdaság számára.</v>
          </cell>
        </row>
        <row r="266">
          <cell r="A266" t="str">
            <v>A projekt alacsony vagy közel nullás energiaszükségletű épületek tervezéséről, építéséről és működtetéséről szól.</v>
          </cell>
        </row>
        <row r="269">
          <cell r="A269" t="str">
            <v>A projekt hozzájárul a határon átnyúló oktatás, szociális és egyéb közszolgáltatások elérhetőségéhez.</v>
          </cell>
        </row>
        <row r="270">
          <cell r="A270" t="str">
            <v>A projekt javítja a szolgáltatások nyújtását a határ menti területeken, megerősíti a kölcsönös megértést és a kétnyelvűséget.</v>
          </cell>
        </row>
        <row r="271">
          <cell r="A271" t="str">
            <v xml:space="preserve">A projekt biztosítja a meglévő szolgáltatások elérését a fogyatékkal élők számára.  </v>
          </cell>
        </row>
        <row r="275">
          <cell r="J275">
            <v>0.11</v>
          </cell>
          <cell r="K275">
            <v>0.11</v>
          </cell>
        </row>
        <row r="276">
          <cell r="J276">
            <v>0.12</v>
          </cell>
          <cell r="K276">
            <v>0.12</v>
          </cell>
        </row>
        <row r="277">
          <cell r="J277">
            <v>0.13</v>
          </cell>
          <cell r="K277">
            <v>0.13</v>
          </cell>
        </row>
        <row r="278">
          <cell r="J278">
            <v>0.14000000000000001</v>
          </cell>
          <cell r="K278">
            <v>0.14000000000000001</v>
          </cell>
        </row>
        <row r="279">
          <cell r="J279">
            <v>0.15</v>
          </cell>
          <cell r="K279">
            <v>0.15</v>
          </cell>
        </row>
        <row r="280">
          <cell r="J280">
            <v>0.16</v>
          </cell>
        </row>
        <row r="281">
          <cell r="J281">
            <v>0.17</v>
          </cell>
        </row>
        <row r="282">
          <cell r="J282">
            <v>0.18</v>
          </cell>
        </row>
        <row r="283">
          <cell r="J283">
            <v>0.19</v>
          </cell>
        </row>
        <row r="284">
          <cell r="J284">
            <v>0.2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showWhiteSpace="0" topLeftCell="A10" zoomScaleNormal="100" zoomScaleSheetLayoutView="100" workbookViewId="0">
      <selection activeCell="R9" sqref="R9"/>
    </sheetView>
  </sheetViews>
  <sheetFormatPr defaultColWidth="9.1640625" defaultRowHeight="15"/>
  <cols>
    <col min="1" max="1" width="6.1640625" style="1" customWidth="1"/>
    <col min="2" max="2" width="26.1640625" style="1" customWidth="1"/>
    <col min="3" max="3" width="32.1640625" style="1" customWidth="1"/>
    <col min="4" max="4" width="25.33203125" style="1" customWidth="1"/>
    <col min="5" max="5" width="43.33203125" style="1" customWidth="1"/>
    <col min="6" max="6" width="18.1640625" style="9" customWidth="1"/>
    <col min="7" max="7" width="12.33203125" style="9" customWidth="1"/>
    <col min="8" max="8" width="21" style="8" customWidth="1"/>
    <col min="9" max="9" width="21.1640625" style="1" hidden="1" customWidth="1"/>
    <col min="10" max="10" width="20.5" style="1" hidden="1" customWidth="1"/>
    <col min="11" max="11" width="29.5" style="1" hidden="1" customWidth="1"/>
    <col min="12" max="16384" width="9.1640625" style="1"/>
  </cols>
  <sheetData>
    <row r="1" spans="1:11" ht="20.25">
      <c r="A1" s="69"/>
      <c r="B1" s="70" t="s">
        <v>17</v>
      </c>
      <c r="C1" s="70"/>
      <c r="D1" s="70"/>
      <c r="E1" s="70"/>
      <c r="F1" s="70"/>
      <c r="G1" s="70"/>
      <c r="H1" s="71"/>
      <c r="I1" s="57"/>
      <c r="J1" s="57"/>
      <c r="K1" s="57"/>
    </row>
    <row r="2" spans="1:11" ht="20.25">
      <c r="A2" s="72"/>
      <c r="B2" s="57"/>
      <c r="C2" s="57"/>
      <c r="D2" s="57"/>
      <c r="E2" s="57"/>
      <c r="F2" s="57"/>
      <c r="G2" s="57"/>
      <c r="H2" s="73"/>
      <c r="I2" s="57"/>
      <c r="J2" s="57"/>
      <c r="K2" s="57"/>
    </row>
    <row r="3" spans="1:11" ht="21" thickBot="1">
      <c r="A3" s="72"/>
      <c r="B3" s="67" t="s">
        <v>43</v>
      </c>
      <c r="C3" s="59"/>
      <c r="D3" s="59"/>
      <c r="E3" s="59"/>
      <c r="F3" s="60"/>
      <c r="G3" s="60"/>
      <c r="H3" s="74"/>
    </row>
    <row r="4" spans="1:11" ht="32.25" thickBot="1">
      <c r="A4" s="72"/>
      <c r="B4" s="106" t="s">
        <v>18</v>
      </c>
      <c r="C4" s="120"/>
      <c r="D4" s="121"/>
      <c r="E4" s="61"/>
      <c r="F4" s="61"/>
      <c r="G4" s="61"/>
      <c r="H4" s="75"/>
      <c r="I4" s="58"/>
    </row>
    <row r="5" spans="1:11" ht="16.5" thickBot="1">
      <c r="A5" s="72"/>
      <c r="B5" s="68" t="s">
        <v>19</v>
      </c>
      <c r="C5" s="122"/>
      <c r="D5" s="121"/>
      <c r="E5" s="61"/>
      <c r="F5" s="61"/>
      <c r="G5" s="61"/>
      <c r="H5" s="75"/>
      <c r="I5" s="58"/>
    </row>
    <row r="6" spans="1:11" ht="32.25" thickBot="1">
      <c r="A6" s="72"/>
      <c r="B6" s="68" t="s">
        <v>21</v>
      </c>
      <c r="C6" s="122"/>
      <c r="D6" s="121"/>
      <c r="E6" s="61"/>
      <c r="F6" s="61"/>
      <c r="G6" s="61"/>
      <c r="H6" s="75"/>
      <c r="I6" s="58"/>
    </row>
    <row r="7" spans="1:11" ht="16.5" thickBot="1">
      <c r="A7" s="72"/>
      <c r="B7" s="68" t="s">
        <v>8</v>
      </c>
      <c r="C7" s="120"/>
      <c r="D7" s="121"/>
      <c r="E7" s="61"/>
      <c r="F7" s="61"/>
      <c r="G7" s="61"/>
      <c r="H7" s="75"/>
      <c r="I7" s="58"/>
    </row>
    <row r="8" spans="1:11" ht="16.5" thickBot="1">
      <c r="A8" s="72"/>
      <c r="B8" s="68" t="s">
        <v>9</v>
      </c>
      <c r="C8" s="122"/>
      <c r="D8" s="121"/>
      <c r="E8" s="61"/>
      <c r="F8" s="61"/>
      <c r="G8" s="61"/>
      <c r="H8" s="75"/>
      <c r="I8" s="58"/>
    </row>
    <row r="9" spans="1:11">
      <c r="A9" s="72"/>
      <c r="B9" s="62"/>
      <c r="C9" s="62"/>
      <c r="D9" s="62"/>
      <c r="E9" s="62"/>
      <c r="F9" s="63"/>
      <c r="G9" s="63"/>
      <c r="H9" s="76"/>
      <c r="I9" s="58"/>
    </row>
    <row r="10" spans="1:11">
      <c r="A10" s="62"/>
      <c r="B10" s="62"/>
      <c r="C10" s="62"/>
      <c r="D10" s="62"/>
      <c r="E10" s="62"/>
      <c r="F10" s="63"/>
      <c r="G10" s="63"/>
      <c r="H10" s="76"/>
      <c r="I10" s="58"/>
    </row>
    <row r="11" spans="1:11" ht="21" thickBot="1">
      <c r="A11" s="72"/>
      <c r="B11" s="67" t="s">
        <v>44</v>
      </c>
      <c r="C11" s="62"/>
      <c r="D11" s="62"/>
      <c r="E11" s="62"/>
      <c r="F11" s="63"/>
      <c r="G11" s="63"/>
      <c r="H11" s="76"/>
      <c r="I11" s="58"/>
    </row>
    <row r="12" spans="1:11" ht="32.25" thickBot="1">
      <c r="A12" s="72"/>
      <c r="B12" s="68" t="s">
        <v>6</v>
      </c>
      <c r="C12" s="120"/>
      <c r="D12" s="121"/>
      <c r="E12" s="62"/>
      <c r="F12" s="63"/>
      <c r="G12" s="63"/>
      <c r="H12" s="76"/>
      <c r="I12" s="58"/>
    </row>
    <row r="13" spans="1:11" ht="16.5" thickBot="1">
      <c r="A13" s="72"/>
      <c r="B13" s="68" t="s">
        <v>3</v>
      </c>
      <c r="C13" s="120"/>
      <c r="D13" s="121"/>
      <c r="E13" s="62"/>
      <c r="F13" s="63"/>
      <c r="G13" s="63"/>
      <c r="H13" s="76"/>
      <c r="I13" s="58"/>
    </row>
    <row r="14" spans="1:11" ht="16.5" thickBot="1">
      <c r="A14" s="72"/>
      <c r="B14" s="68" t="s">
        <v>7</v>
      </c>
      <c r="C14" s="120"/>
      <c r="D14" s="121"/>
      <c r="E14" s="62"/>
      <c r="F14" s="63"/>
      <c r="G14" s="63"/>
      <c r="H14" s="76"/>
      <c r="I14" s="58"/>
    </row>
    <row r="15" spans="1:11">
      <c r="A15" s="72"/>
      <c r="B15" s="59"/>
      <c r="C15" s="59"/>
      <c r="D15" s="59"/>
      <c r="E15" s="59"/>
      <c r="F15" s="60"/>
      <c r="G15" s="60"/>
      <c r="H15" s="74"/>
    </row>
    <row r="16" spans="1:11">
      <c r="A16" s="72"/>
      <c r="B16" s="59"/>
      <c r="C16" s="59"/>
      <c r="D16" s="59"/>
      <c r="E16" s="59"/>
      <c r="F16" s="60"/>
      <c r="G16" s="60"/>
      <c r="H16" s="74"/>
    </row>
    <row r="17" spans="1:11" ht="20.25">
      <c r="A17" s="72"/>
      <c r="B17" s="67" t="s">
        <v>45</v>
      </c>
      <c r="C17" s="59"/>
      <c r="D17" s="59"/>
      <c r="E17" s="59"/>
      <c r="F17" s="60"/>
      <c r="G17" s="60"/>
      <c r="H17" s="74"/>
    </row>
    <row r="18" spans="1:11" ht="15" customHeight="1">
      <c r="A18" s="72"/>
      <c r="B18" s="6" t="s">
        <v>20</v>
      </c>
      <c r="C18" s="65"/>
      <c r="D18" s="65"/>
      <c r="E18" s="65"/>
      <c r="F18" s="65"/>
      <c r="G18" s="65"/>
      <c r="H18" s="77"/>
      <c r="I18" s="65"/>
      <c r="J18" s="65"/>
      <c r="K18" s="65"/>
    </row>
    <row r="19" spans="1:11" ht="15" customHeight="1">
      <c r="A19" s="72"/>
      <c r="B19" s="66" t="s">
        <v>40</v>
      </c>
      <c r="C19" s="64"/>
      <c r="D19" s="64"/>
      <c r="E19" s="64"/>
      <c r="F19" s="64"/>
      <c r="G19" s="64"/>
      <c r="H19" s="78"/>
      <c r="I19" s="64"/>
    </row>
    <row r="20" spans="1:11" ht="15" customHeight="1">
      <c r="A20" s="72"/>
      <c r="B20" s="66" t="s">
        <v>41</v>
      </c>
      <c r="C20" s="64"/>
      <c r="D20" s="64"/>
      <c r="E20" s="64"/>
      <c r="F20" s="64"/>
      <c r="G20" s="64"/>
      <c r="H20" s="78"/>
      <c r="I20" s="64"/>
    </row>
    <row r="21" spans="1:11" ht="15" customHeight="1">
      <c r="A21" s="72"/>
      <c r="B21" s="66" t="s">
        <v>42</v>
      </c>
      <c r="C21" s="64"/>
      <c r="D21" s="64"/>
      <c r="E21" s="64"/>
      <c r="F21" s="64"/>
      <c r="G21" s="64"/>
      <c r="H21" s="78"/>
      <c r="I21" s="64"/>
    </row>
    <row r="22" spans="1:11" s="59" customFormat="1">
      <c r="A22" s="72"/>
      <c r="B22" s="62"/>
      <c r="C22" s="62"/>
      <c r="D22" s="62"/>
      <c r="E22" s="62"/>
      <c r="F22" s="62"/>
      <c r="G22" s="62"/>
      <c r="H22" s="79"/>
      <c r="I22" s="7"/>
    </row>
    <row r="23" spans="1:11" s="59" customFormat="1">
      <c r="A23" s="72"/>
      <c r="B23" s="62"/>
      <c r="C23" s="62"/>
      <c r="D23" s="62"/>
      <c r="E23" s="62"/>
      <c r="F23" s="62"/>
      <c r="G23" s="62"/>
      <c r="H23" s="79"/>
      <c r="I23" s="7"/>
    </row>
    <row r="24" spans="1:11" s="59" customFormat="1" ht="21" thickBot="1">
      <c r="A24" s="72"/>
      <c r="B24" s="67" t="s">
        <v>62</v>
      </c>
      <c r="C24" s="62"/>
      <c r="D24" s="62"/>
      <c r="E24" s="62"/>
      <c r="F24" s="62"/>
      <c r="G24" s="62"/>
      <c r="H24" s="79"/>
      <c r="I24" s="7"/>
    </row>
    <row r="25" spans="1:11" s="59" customFormat="1" ht="53.25" customHeight="1" thickBot="1">
      <c r="A25" s="72"/>
      <c r="B25" s="123" t="s">
        <v>61</v>
      </c>
      <c r="C25" s="124"/>
      <c r="D25" s="124"/>
      <c r="E25" s="124"/>
      <c r="F25" s="124"/>
      <c r="G25" s="125"/>
      <c r="H25" s="79"/>
      <c r="I25" s="7"/>
    </row>
    <row r="26" spans="1:11" s="59" customFormat="1" ht="269.25" customHeight="1" thickBot="1">
      <c r="A26" s="72"/>
      <c r="B26" s="117"/>
      <c r="C26" s="118"/>
      <c r="D26" s="118"/>
      <c r="E26" s="118"/>
      <c r="F26" s="118"/>
      <c r="G26" s="119"/>
      <c r="H26" s="79"/>
      <c r="I26" s="7"/>
    </row>
    <row r="27" spans="1:11" s="59" customFormat="1">
      <c r="A27" s="72"/>
      <c r="B27" s="62"/>
      <c r="C27" s="62"/>
      <c r="D27" s="62"/>
      <c r="E27" s="62"/>
      <c r="F27" s="62"/>
      <c r="G27" s="62"/>
      <c r="H27" s="79"/>
      <c r="I27" s="7"/>
    </row>
    <row r="28" spans="1:11" s="41" customFormat="1" ht="20.25">
      <c r="A28" s="80"/>
      <c r="B28" s="67" t="s">
        <v>46</v>
      </c>
      <c r="C28" s="2"/>
      <c r="D28" s="2"/>
      <c r="E28" s="126" t="s">
        <v>63</v>
      </c>
      <c r="F28" s="2"/>
      <c r="H28" s="81"/>
    </row>
    <row r="29" spans="1:11" s="41" customFormat="1" ht="21" thickBot="1">
      <c r="A29" s="80"/>
      <c r="B29" s="67"/>
      <c r="C29" s="2"/>
      <c r="D29" s="2"/>
      <c r="E29" s="2"/>
      <c r="F29" s="2"/>
      <c r="G29" s="10"/>
      <c r="H29" s="81"/>
    </row>
    <row r="30" spans="1:11" s="3" customFormat="1" ht="21" thickBot="1">
      <c r="A30" s="80"/>
      <c r="B30" s="26" t="s">
        <v>32</v>
      </c>
      <c r="C30" s="27"/>
      <c r="D30" s="55"/>
      <c r="E30" s="56"/>
      <c r="F30" s="11"/>
      <c r="G30" s="12" t="s">
        <v>29</v>
      </c>
      <c r="H30" s="82"/>
      <c r="I30" s="10"/>
      <c r="J30" s="10"/>
    </row>
    <row r="31" spans="1:11" s="3" customFormat="1" ht="21" thickBot="1">
      <c r="A31" s="80"/>
      <c r="B31" s="12"/>
      <c r="C31" s="12"/>
      <c r="D31" s="41"/>
      <c r="E31" s="41"/>
      <c r="F31" s="22" t="s">
        <v>23</v>
      </c>
      <c r="G31" s="41"/>
      <c r="H31" s="83"/>
      <c r="I31" s="10"/>
      <c r="J31" s="10"/>
    </row>
    <row r="32" spans="1:11" s="5" customFormat="1" ht="79.5" thickBot="1">
      <c r="A32" s="15" t="s">
        <v>26</v>
      </c>
      <c r="B32" s="15" t="s">
        <v>24</v>
      </c>
      <c r="C32" s="15" t="s">
        <v>37</v>
      </c>
      <c r="D32" s="15" t="s">
        <v>25</v>
      </c>
      <c r="E32" s="15" t="s">
        <v>60</v>
      </c>
      <c r="F32" s="15" t="s">
        <v>30</v>
      </c>
      <c r="G32" s="16" t="s">
        <v>31</v>
      </c>
      <c r="H32" s="15" t="s">
        <v>49</v>
      </c>
      <c r="I32" s="100" t="s">
        <v>47</v>
      </c>
      <c r="J32" s="100" t="s">
        <v>48</v>
      </c>
      <c r="K32" s="100" t="s">
        <v>53</v>
      </c>
    </row>
    <row r="33" spans="1:11" s="4" customFormat="1" ht="16.5" thickBot="1">
      <c r="A33" s="84">
        <v>1</v>
      </c>
      <c r="B33" s="17"/>
      <c r="C33" s="17"/>
      <c r="D33" s="17"/>
      <c r="E33" s="17"/>
      <c r="F33" s="24"/>
      <c r="G33" s="25"/>
      <c r="H33" s="99">
        <f t="shared" ref="H33:H62" si="0">ROUND((IF(G33="forint",F33/$F$30,F33)),2)</f>
        <v>0</v>
      </c>
      <c r="I33" s="104"/>
      <c r="J33" s="115">
        <f>H33-I33</f>
        <v>0</v>
      </c>
      <c r="K33" s="53"/>
    </row>
    <row r="34" spans="1:11" s="4" customFormat="1" ht="16.5" thickBot="1">
      <c r="A34" s="84">
        <v>2</v>
      </c>
      <c r="B34" s="17"/>
      <c r="C34" s="17"/>
      <c r="D34" s="17"/>
      <c r="E34" s="17"/>
      <c r="F34" s="24"/>
      <c r="G34" s="25"/>
      <c r="H34" s="99">
        <f t="shared" si="0"/>
        <v>0</v>
      </c>
      <c r="I34" s="105"/>
      <c r="J34" s="116">
        <f t="shared" ref="J34:J62" si="1">H34-I34</f>
        <v>0</v>
      </c>
      <c r="K34" s="17"/>
    </row>
    <row r="35" spans="1:11" s="4" customFormat="1" ht="16.5" thickBot="1">
      <c r="A35" s="84">
        <v>3</v>
      </c>
      <c r="B35" s="17"/>
      <c r="C35" s="17"/>
      <c r="D35" s="17"/>
      <c r="E35" s="17"/>
      <c r="F35" s="24"/>
      <c r="G35" s="25"/>
      <c r="H35" s="99">
        <f t="shared" si="0"/>
        <v>0</v>
      </c>
      <c r="I35" s="105"/>
      <c r="J35" s="116">
        <f t="shared" si="1"/>
        <v>0</v>
      </c>
      <c r="K35" s="17"/>
    </row>
    <row r="36" spans="1:11" s="4" customFormat="1" ht="16.5" thickBot="1">
      <c r="A36" s="84">
        <v>4</v>
      </c>
      <c r="B36" s="17"/>
      <c r="C36" s="17"/>
      <c r="D36" s="17"/>
      <c r="E36" s="17"/>
      <c r="F36" s="24"/>
      <c r="G36" s="25"/>
      <c r="H36" s="99">
        <f t="shared" si="0"/>
        <v>0</v>
      </c>
      <c r="I36" s="105"/>
      <c r="J36" s="116">
        <f t="shared" si="1"/>
        <v>0</v>
      </c>
      <c r="K36" s="17"/>
    </row>
    <row r="37" spans="1:11" s="4" customFormat="1" ht="16.5" thickBot="1">
      <c r="A37" s="84">
        <v>5</v>
      </c>
      <c r="B37" s="17"/>
      <c r="C37" s="17"/>
      <c r="D37" s="17"/>
      <c r="E37" s="17"/>
      <c r="F37" s="24"/>
      <c r="G37" s="25"/>
      <c r="H37" s="99">
        <f t="shared" si="0"/>
        <v>0</v>
      </c>
      <c r="I37" s="105"/>
      <c r="J37" s="116">
        <f t="shared" si="1"/>
        <v>0</v>
      </c>
      <c r="K37" s="17"/>
    </row>
    <row r="38" spans="1:11" s="4" customFormat="1" ht="16.5" thickBot="1">
      <c r="A38" s="84">
        <v>6</v>
      </c>
      <c r="B38" s="17"/>
      <c r="C38" s="17"/>
      <c r="D38" s="17"/>
      <c r="E38" s="17"/>
      <c r="F38" s="24"/>
      <c r="G38" s="25"/>
      <c r="H38" s="99">
        <f t="shared" si="0"/>
        <v>0</v>
      </c>
      <c r="I38" s="105"/>
      <c r="J38" s="116">
        <f t="shared" si="1"/>
        <v>0</v>
      </c>
      <c r="K38" s="17"/>
    </row>
    <row r="39" spans="1:11" s="4" customFormat="1" ht="16.5" thickBot="1">
      <c r="A39" s="84">
        <v>7</v>
      </c>
      <c r="B39" s="17"/>
      <c r="C39" s="17"/>
      <c r="D39" s="17"/>
      <c r="E39" s="17"/>
      <c r="F39" s="24"/>
      <c r="G39" s="25"/>
      <c r="H39" s="99">
        <f t="shared" si="0"/>
        <v>0</v>
      </c>
      <c r="I39" s="105"/>
      <c r="J39" s="116">
        <f t="shared" si="1"/>
        <v>0</v>
      </c>
      <c r="K39" s="17"/>
    </row>
    <row r="40" spans="1:11" s="4" customFormat="1" ht="16.5" thickBot="1">
      <c r="A40" s="84">
        <v>8</v>
      </c>
      <c r="B40" s="17"/>
      <c r="C40" s="17"/>
      <c r="D40" s="17"/>
      <c r="E40" s="17"/>
      <c r="F40" s="24"/>
      <c r="G40" s="25"/>
      <c r="H40" s="99">
        <f t="shared" si="0"/>
        <v>0</v>
      </c>
      <c r="I40" s="105"/>
      <c r="J40" s="116">
        <f t="shared" si="1"/>
        <v>0</v>
      </c>
      <c r="K40" s="17"/>
    </row>
    <row r="41" spans="1:11" s="4" customFormat="1" ht="16.5" thickBot="1">
      <c r="A41" s="84">
        <v>9</v>
      </c>
      <c r="B41" s="17"/>
      <c r="C41" s="17"/>
      <c r="D41" s="17"/>
      <c r="E41" s="17"/>
      <c r="F41" s="24"/>
      <c r="G41" s="25"/>
      <c r="H41" s="99">
        <f t="shared" si="0"/>
        <v>0</v>
      </c>
      <c r="I41" s="105"/>
      <c r="J41" s="116">
        <f t="shared" si="1"/>
        <v>0</v>
      </c>
      <c r="K41" s="17"/>
    </row>
    <row r="42" spans="1:11" s="4" customFormat="1" ht="16.5" thickBot="1">
      <c r="A42" s="84">
        <v>10</v>
      </c>
      <c r="B42" s="17"/>
      <c r="C42" s="17"/>
      <c r="D42" s="17"/>
      <c r="E42" s="17"/>
      <c r="F42" s="24"/>
      <c r="G42" s="25"/>
      <c r="H42" s="99">
        <f t="shared" si="0"/>
        <v>0</v>
      </c>
      <c r="I42" s="105"/>
      <c r="J42" s="116">
        <f t="shared" si="1"/>
        <v>0</v>
      </c>
      <c r="K42" s="17"/>
    </row>
    <row r="43" spans="1:11" s="4" customFormat="1" ht="16.5" thickBot="1">
      <c r="A43" s="84">
        <v>11</v>
      </c>
      <c r="B43" s="17"/>
      <c r="C43" s="17"/>
      <c r="D43" s="17"/>
      <c r="E43" s="17"/>
      <c r="F43" s="24"/>
      <c r="G43" s="25"/>
      <c r="H43" s="99">
        <f t="shared" si="0"/>
        <v>0</v>
      </c>
      <c r="I43" s="105"/>
      <c r="J43" s="116">
        <f t="shared" si="1"/>
        <v>0</v>
      </c>
      <c r="K43" s="17"/>
    </row>
    <row r="44" spans="1:11" s="4" customFormat="1" ht="16.5" thickBot="1">
      <c r="A44" s="84">
        <v>12</v>
      </c>
      <c r="B44" s="17"/>
      <c r="C44" s="17"/>
      <c r="D44" s="17"/>
      <c r="E44" s="17"/>
      <c r="F44" s="24"/>
      <c r="G44" s="25"/>
      <c r="H44" s="99">
        <f t="shared" si="0"/>
        <v>0</v>
      </c>
      <c r="I44" s="105"/>
      <c r="J44" s="116">
        <f t="shared" si="1"/>
        <v>0</v>
      </c>
      <c r="K44" s="17"/>
    </row>
    <row r="45" spans="1:11" s="4" customFormat="1" ht="16.5" thickBot="1">
      <c r="A45" s="84">
        <v>13</v>
      </c>
      <c r="B45" s="17"/>
      <c r="C45" s="17"/>
      <c r="D45" s="17"/>
      <c r="E45" s="17"/>
      <c r="F45" s="24"/>
      <c r="G45" s="25"/>
      <c r="H45" s="99">
        <f t="shared" si="0"/>
        <v>0</v>
      </c>
      <c r="I45" s="105"/>
      <c r="J45" s="116">
        <f t="shared" si="1"/>
        <v>0</v>
      </c>
      <c r="K45" s="17"/>
    </row>
    <row r="46" spans="1:11" s="4" customFormat="1" ht="16.5" thickBot="1">
      <c r="A46" s="84">
        <v>14</v>
      </c>
      <c r="B46" s="17"/>
      <c r="C46" s="17"/>
      <c r="D46" s="17"/>
      <c r="E46" s="17"/>
      <c r="F46" s="24"/>
      <c r="G46" s="25"/>
      <c r="H46" s="99">
        <f t="shared" si="0"/>
        <v>0</v>
      </c>
      <c r="I46" s="105"/>
      <c r="J46" s="116">
        <f t="shared" si="1"/>
        <v>0</v>
      </c>
      <c r="K46" s="17"/>
    </row>
    <row r="47" spans="1:11" s="4" customFormat="1" ht="16.5" thickBot="1">
      <c r="A47" s="84">
        <v>15</v>
      </c>
      <c r="B47" s="17"/>
      <c r="C47" s="17"/>
      <c r="D47" s="17"/>
      <c r="E47" s="17"/>
      <c r="F47" s="24"/>
      <c r="G47" s="25"/>
      <c r="H47" s="99">
        <f t="shared" si="0"/>
        <v>0</v>
      </c>
      <c r="I47" s="105"/>
      <c r="J47" s="116">
        <f t="shared" si="1"/>
        <v>0</v>
      </c>
      <c r="K47" s="17"/>
    </row>
    <row r="48" spans="1:11" s="4" customFormat="1" ht="16.5" thickBot="1">
      <c r="A48" s="84">
        <v>16</v>
      </c>
      <c r="B48" s="17"/>
      <c r="C48" s="17"/>
      <c r="D48" s="17"/>
      <c r="E48" s="17"/>
      <c r="F48" s="24"/>
      <c r="G48" s="25"/>
      <c r="H48" s="99">
        <f t="shared" si="0"/>
        <v>0</v>
      </c>
      <c r="I48" s="105"/>
      <c r="J48" s="116">
        <f t="shared" si="1"/>
        <v>0</v>
      </c>
      <c r="K48" s="17"/>
    </row>
    <row r="49" spans="1:11" s="4" customFormat="1" ht="16.5" thickBot="1">
      <c r="A49" s="84">
        <v>17</v>
      </c>
      <c r="B49" s="17"/>
      <c r="C49" s="17"/>
      <c r="D49" s="17"/>
      <c r="E49" s="17"/>
      <c r="F49" s="24"/>
      <c r="G49" s="25"/>
      <c r="H49" s="99">
        <f t="shared" si="0"/>
        <v>0</v>
      </c>
      <c r="I49" s="105"/>
      <c r="J49" s="116">
        <f t="shared" si="1"/>
        <v>0</v>
      </c>
      <c r="K49" s="17"/>
    </row>
    <row r="50" spans="1:11" s="4" customFormat="1" ht="16.5" thickBot="1">
      <c r="A50" s="84">
        <v>18</v>
      </c>
      <c r="B50" s="17"/>
      <c r="C50" s="17"/>
      <c r="D50" s="17"/>
      <c r="E50" s="17"/>
      <c r="F50" s="24"/>
      <c r="G50" s="25"/>
      <c r="H50" s="99">
        <f t="shared" si="0"/>
        <v>0</v>
      </c>
      <c r="I50" s="105"/>
      <c r="J50" s="116">
        <f t="shared" si="1"/>
        <v>0</v>
      </c>
      <c r="K50" s="17"/>
    </row>
    <row r="51" spans="1:11" s="4" customFormat="1" ht="16.5" thickBot="1">
      <c r="A51" s="84">
        <v>19</v>
      </c>
      <c r="B51" s="17"/>
      <c r="C51" s="17"/>
      <c r="D51" s="17"/>
      <c r="E51" s="17"/>
      <c r="F51" s="24"/>
      <c r="G51" s="25"/>
      <c r="H51" s="99">
        <f t="shared" si="0"/>
        <v>0</v>
      </c>
      <c r="I51" s="105"/>
      <c r="J51" s="116">
        <f t="shared" si="1"/>
        <v>0</v>
      </c>
      <c r="K51" s="17"/>
    </row>
    <row r="52" spans="1:11" s="4" customFormat="1" ht="16.5" thickBot="1">
      <c r="A52" s="84">
        <v>20</v>
      </c>
      <c r="B52" s="17"/>
      <c r="C52" s="17"/>
      <c r="D52" s="17"/>
      <c r="E52" s="17"/>
      <c r="F52" s="24"/>
      <c r="G52" s="25"/>
      <c r="H52" s="99">
        <f t="shared" si="0"/>
        <v>0</v>
      </c>
      <c r="I52" s="105"/>
      <c r="J52" s="116">
        <f t="shared" si="1"/>
        <v>0</v>
      </c>
      <c r="K52" s="17"/>
    </row>
    <row r="53" spans="1:11" s="4" customFormat="1" ht="16.5" thickBot="1">
      <c r="A53" s="84">
        <v>21</v>
      </c>
      <c r="B53" s="17"/>
      <c r="C53" s="17"/>
      <c r="D53" s="17"/>
      <c r="E53" s="17"/>
      <c r="F53" s="24"/>
      <c r="G53" s="25"/>
      <c r="H53" s="99">
        <f t="shared" si="0"/>
        <v>0</v>
      </c>
      <c r="I53" s="105"/>
      <c r="J53" s="116">
        <f t="shared" si="1"/>
        <v>0</v>
      </c>
      <c r="K53" s="17"/>
    </row>
    <row r="54" spans="1:11" s="4" customFormat="1" ht="16.5" thickBot="1">
      <c r="A54" s="84">
        <v>22</v>
      </c>
      <c r="B54" s="17"/>
      <c r="C54" s="17"/>
      <c r="D54" s="17"/>
      <c r="E54" s="17"/>
      <c r="F54" s="24"/>
      <c r="G54" s="25"/>
      <c r="H54" s="99">
        <f t="shared" si="0"/>
        <v>0</v>
      </c>
      <c r="I54" s="105"/>
      <c r="J54" s="116">
        <f t="shared" si="1"/>
        <v>0</v>
      </c>
      <c r="K54" s="17"/>
    </row>
    <row r="55" spans="1:11" s="4" customFormat="1" ht="16.5" thickBot="1">
      <c r="A55" s="84">
        <v>23</v>
      </c>
      <c r="B55" s="17"/>
      <c r="C55" s="17"/>
      <c r="D55" s="17"/>
      <c r="E55" s="17"/>
      <c r="F55" s="24"/>
      <c r="G55" s="25"/>
      <c r="H55" s="99">
        <f t="shared" si="0"/>
        <v>0</v>
      </c>
      <c r="I55" s="105"/>
      <c r="J55" s="116">
        <f t="shared" si="1"/>
        <v>0</v>
      </c>
      <c r="K55" s="17"/>
    </row>
    <row r="56" spans="1:11" s="4" customFormat="1" ht="16.5" thickBot="1">
      <c r="A56" s="84">
        <v>24</v>
      </c>
      <c r="B56" s="17"/>
      <c r="C56" s="17"/>
      <c r="D56" s="17"/>
      <c r="E56" s="17"/>
      <c r="F56" s="24"/>
      <c r="G56" s="25"/>
      <c r="H56" s="99">
        <f t="shared" si="0"/>
        <v>0</v>
      </c>
      <c r="I56" s="105"/>
      <c r="J56" s="116">
        <f t="shared" si="1"/>
        <v>0</v>
      </c>
      <c r="K56" s="17"/>
    </row>
    <row r="57" spans="1:11" s="4" customFormat="1" ht="16.5" thickBot="1">
      <c r="A57" s="84">
        <v>25</v>
      </c>
      <c r="B57" s="17"/>
      <c r="C57" s="17"/>
      <c r="D57" s="17"/>
      <c r="E57" s="17"/>
      <c r="F57" s="24"/>
      <c r="G57" s="25"/>
      <c r="H57" s="99">
        <f t="shared" si="0"/>
        <v>0</v>
      </c>
      <c r="I57" s="105"/>
      <c r="J57" s="116">
        <f t="shared" si="1"/>
        <v>0</v>
      </c>
      <c r="K57" s="17"/>
    </row>
    <row r="58" spans="1:11" s="4" customFormat="1" ht="16.5" thickBot="1">
      <c r="A58" s="84">
        <v>26</v>
      </c>
      <c r="B58" s="17"/>
      <c r="C58" s="17"/>
      <c r="D58" s="17"/>
      <c r="E58" s="17"/>
      <c r="F58" s="24"/>
      <c r="G58" s="25"/>
      <c r="H58" s="99">
        <f t="shared" si="0"/>
        <v>0</v>
      </c>
      <c r="I58" s="105"/>
      <c r="J58" s="116">
        <f t="shared" si="1"/>
        <v>0</v>
      </c>
      <c r="K58" s="17"/>
    </row>
    <row r="59" spans="1:11" s="4" customFormat="1" ht="16.5" thickBot="1">
      <c r="A59" s="84">
        <v>27</v>
      </c>
      <c r="B59" s="17"/>
      <c r="C59" s="17"/>
      <c r="D59" s="17"/>
      <c r="E59" s="17"/>
      <c r="F59" s="24"/>
      <c r="G59" s="25"/>
      <c r="H59" s="99">
        <f t="shared" si="0"/>
        <v>0</v>
      </c>
      <c r="I59" s="105"/>
      <c r="J59" s="116">
        <f t="shared" si="1"/>
        <v>0</v>
      </c>
      <c r="K59" s="17"/>
    </row>
    <row r="60" spans="1:11" s="4" customFormat="1" ht="16.5" thickBot="1">
      <c r="A60" s="84">
        <v>28</v>
      </c>
      <c r="B60" s="17"/>
      <c r="C60" s="17"/>
      <c r="D60" s="17"/>
      <c r="E60" s="17"/>
      <c r="F60" s="24"/>
      <c r="G60" s="25"/>
      <c r="H60" s="99">
        <f t="shared" si="0"/>
        <v>0</v>
      </c>
      <c r="I60" s="105"/>
      <c r="J60" s="116">
        <f t="shared" si="1"/>
        <v>0</v>
      </c>
      <c r="K60" s="17"/>
    </row>
    <row r="61" spans="1:11" s="4" customFormat="1" ht="16.5" thickBot="1">
      <c r="A61" s="84">
        <v>29</v>
      </c>
      <c r="B61" s="17"/>
      <c r="C61" s="17"/>
      <c r="D61" s="17"/>
      <c r="E61" s="17"/>
      <c r="F61" s="24"/>
      <c r="G61" s="25"/>
      <c r="H61" s="99">
        <f t="shared" si="0"/>
        <v>0</v>
      </c>
      <c r="I61" s="105"/>
      <c r="J61" s="116">
        <f t="shared" si="1"/>
        <v>0</v>
      </c>
      <c r="K61" s="17"/>
    </row>
    <row r="62" spans="1:11" s="4" customFormat="1" ht="16.5" thickBot="1">
      <c r="A62" s="32">
        <v>30</v>
      </c>
      <c r="B62" s="17"/>
      <c r="C62" s="17"/>
      <c r="D62" s="17"/>
      <c r="E62" s="17"/>
      <c r="F62" s="24"/>
      <c r="G62" s="25"/>
      <c r="H62" s="99">
        <f t="shared" si="0"/>
        <v>0</v>
      </c>
      <c r="I62" s="105"/>
      <c r="J62" s="116">
        <f t="shared" si="1"/>
        <v>0</v>
      </c>
      <c r="K62" s="17"/>
    </row>
    <row r="63" spans="1:11" ht="32.25" thickBot="1">
      <c r="A63" s="33"/>
      <c r="B63" s="23" t="s">
        <v>39</v>
      </c>
      <c r="C63" s="33" t="s">
        <v>34</v>
      </c>
      <c r="D63" s="34"/>
      <c r="E63" s="35" t="s">
        <v>35</v>
      </c>
      <c r="F63" s="31" t="s">
        <v>50</v>
      </c>
      <c r="G63" s="36" t="s">
        <v>22</v>
      </c>
      <c r="H63" s="48" t="e">
        <f>ROUND(SUM(H33:H62)*F63/100,2)</f>
        <v>#VALUE!</v>
      </c>
      <c r="I63" s="102" t="e">
        <f>H63-J63</f>
        <v>#VALUE!</v>
      </c>
      <c r="J63" s="101" t="e">
        <f>ROUND(SUM(J33:J62)*F63/100,2)</f>
        <v>#VALUE!</v>
      </c>
      <c r="K63" s="17"/>
    </row>
    <row r="64" spans="1:11" s="3" customFormat="1" ht="32.25" thickBot="1">
      <c r="A64" s="37"/>
      <c r="B64" s="23" t="s">
        <v>33</v>
      </c>
      <c r="C64" s="33" t="s">
        <v>34</v>
      </c>
      <c r="D64" s="38"/>
      <c r="E64" s="35" t="s">
        <v>35</v>
      </c>
      <c r="F64" s="39">
        <v>15</v>
      </c>
      <c r="G64" s="40" t="s">
        <v>22</v>
      </c>
      <c r="H64" s="48" t="e">
        <f>ROUND(H63*F64/100,2)</f>
        <v>#VALUE!</v>
      </c>
      <c r="I64" s="103" t="e">
        <f>H64-J64</f>
        <v>#VALUE!</v>
      </c>
      <c r="J64" s="48" t="e">
        <f>ROUND(J63*F64/100,2)</f>
        <v>#VALUE!</v>
      </c>
      <c r="K64" s="17"/>
    </row>
    <row r="65" spans="1:18" s="44" customFormat="1" ht="33" thickBot="1">
      <c r="A65" s="85"/>
      <c r="B65" s="42"/>
      <c r="C65" s="43"/>
      <c r="E65" s="45"/>
      <c r="F65" s="46"/>
      <c r="G65" s="47"/>
      <c r="H65" s="86"/>
      <c r="I65" s="54" t="s">
        <v>51</v>
      </c>
      <c r="J65" s="54" t="s">
        <v>52</v>
      </c>
    </row>
    <row r="66" spans="1:18" s="3" customFormat="1" ht="21" thickBot="1">
      <c r="A66" s="26"/>
      <c r="B66" s="27" t="s">
        <v>36</v>
      </c>
      <c r="C66" s="27"/>
      <c r="D66" s="28"/>
      <c r="E66" s="29"/>
      <c r="F66" s="27"/>
      <c r="G66" s="30"/>
      <c r="H66" s="52" t="e">
        <f>SUM(H33:H64)</f>
        <v>#VALUE!</v>
      </c>
      <c r="I66" s="52" t="e">
        <f>SUM(I33:I64)</f>
        <v>#VALUE!</v>
      </c>
      <c r="J66" s="52" t="e">
        <f>SUM(J33:J64)</f>
        <v>#VALUE!</v>
      </c>
    </row>
    <row r="67" spans="1:18" s="3" customFormat="1" ht="20.25" customHeight="1" thickBot="1">
      <c r="A67" s="87"/>
      <c r="B67" s="12"/>
      <c r="C67" s="12"/>
      <c r="D67" s="59"/>
      <c r="E67" s="13"/>
      <c r="F67" s="12"/>
      <c r="G67" s="14"/>
      <c r="H67" s="88"/>
      <c r="I67" s="54" t="s">
        <v>54</v>
      </c>
      <c r="J67" s="107" t="e">
        <f>ROUNDDOWN(J66*0.85,2)</f>
        <v>#VALUE!</v>
      </c>
    </row>
    <row r="68" spans="1:18" s="3" customFormat="1" ht="48.75" customHeight="1" thickBot="1">
      <c r="A68" s="87"/>
      <c r="B68" s="14" t="s">
        <v>2</v>
      </c>
      <c r="C68" s="54" t="s">
        <v>11</v>
      </c>
      <c r="D68" s="54" t="s">
        <v>10</v>
      </c>
      <c r="E68" s="14"/>
      <c r="F68" s="41"/>
      <c r="G68" s="41"/>
      <c r="H68" s="82"/>
      <c r="I68" s="54" t="s">
        <v>55</v>
      </c>
      <c r="J68" s="107" t="e">
        <f>J66-J67</f>
        <v>#VALUE!</v>
      </c>
    </row>
    <row r="69" spans="1:18" s="3" customFormat="1" ht="50.25" customHeight="1" thickBot="1">
      <c r="A69" s="87"/>
      <c r="B69" s="32"/>
      <c r="C69" s="53"/>
      <c r="D69" s="53"/>
      <c r="E69" s="14"/>
      <c r="F69" s="41"/>
      <c r="G69" s="41"/>
      <c r="H69" s="82"/>
    </row>
    <row r="70" spans="1:18" s="3" customFormat="1" ht="21" customHeight="1" thickBot="1">
      <c r="A70" s="89"/>
      <c r="B70" s="90"/>
      <c r="C70" s="91"/>
      <c r="D70" s="92"/>
      <c r="E70" s="93"/>
      <c r="F70" s="91"/>
      <c r="G70" s="94"/>
      <c r="H70" s="95"/>
    </row>
    <row r="71" spans="1:18" ht="47.25" hidden="1" customHeight="1">
      <c r="F71" s="12"/>
      <c r="G71" s="18"/>
      <c r="H71" s="19"/>
      <c r="I71" s="108"/>
      <c r="J71" s="108" t="s">
        <v>56</v>
      </c>
      <c r="K71" s="108" t="s">
        <v>57</v>
      </c>
      <c r="L71" s="3"/>
      <c r="M71" s="3"/>
      <c r="N71" s="3"/>
      <c r="O71" s="3"/>
      <c r="P71" s="3"/>
      <c r="Q71" s="3"/>
      <c r="R71" s="3"/>
    </row>
    <row r="72" spans="1:18" ht="20.25" hidden="1">
      <c r="I72" s="109" t="s">
        <v>58</v>
      </c>
      <c r="J72" s="112" t="e">
        <f>J63</f>
        <v>#VALUE!</v>
      </c>
      <c r="K72" s="114" t="e">
        <f>J72/J78*100</f>
        <v>#VALUE!</v>
      </c>
      <c r="L72" s="3"/>
      <c r="M72" s="3"/>
      <c r="N72" s="3"/>
      <c r="O72" s="3"/>
      <c r="P72" s="3"/>
      <c r="Q72" s="3"/>
      <c r="R72" s="3"/>
    </row>
    <row r="73" spans="1:18" ht="47.25" hidden="1">
      <c r="I73" s="109" t="s">
        <v>33</v>
      </c>
      <c r="J73" s="112" t="e">
        <f>J64</f>
        <v>#VALUE!</v>
      </c>
      <c r="K73" s="114" t="e">
        <f>J73/J78*100</f>
        <v>#VALUE!</v>
      </c>
      <c r="L73" s="3"/>
      <c r="M73" s="3"/>
      <c r="N73" s="3"/>
      <c r="O73" s="3"/>
      <c r="P73" s="3"/>
      <c r="Q73" s="3"/>
      <c r="R73" s="3"/>
    </row>
    <row r="74" spans="1:18" ht="31.5" hidden="1">
      <c r="I74" s="49" t="s">
        <v>27</v>
      </c>
      <c r="J74" s="112">
        <f>SUMIF(B33:B62,I74,J33:J62)</f>
        <v>0</v>
      </c>
      <c r="K74" s="114" t="e">
        <f>J74/J78*100</f>
        <v>#VALUE!</v>
      </c>
      <c r="L74" s="3"/>
      <c r="M74" s="3"/>
      <c r="N74" s="3"/>
      <c r="O74" s="3"/>
      <c r="P74" s="3"/>
      <c r="Q74" s="3"/>
      <c r="R74" s="3"/>
    </row>
    <row r="75" spans="1:18" ht="47.25" hidden="1">
      <c r="F75" s="20" t="s">
        <v>50</v>
      </c>
      <c r="G75" s="96" t="s">
        <v>28</v>
      </c>
      <c r="I75" s="50" t="s">
        <v>5</v>
      </c>
      <c r="J75" s="112">
        <f>SUMIF(B33:B62,I75,J33:J62)</f>
        <v>0</v>
      </c>
      <c r="K75" s="114" t="e">
        <f>J75/J78*100</f>
        <v>#VALUE!</v>
      </c>
      <c r="L75" s="3"/>
      <c r="M75" s="3"/>
      <c r="N75" s="3"/>
      <c r="O75" s="3"/>
      <c r="P75" s="3"/>
      <c r="Q75" s="3"/>
      <c r="R75" s="3"/>
    </row>
    <row r="76" spans="1:18" ht="47.25" hidden="1">
      <c r="F76" s="98">
        <v>5</v>
      </c>
      <c r="G76" s="97" t="s">
        <v>1</v>
      </c>
      <c r="I76" s="50" t="s">
        <v>38</v>
      </c>
      <c r="J76" s="112">
        <f>SUMIF(B33:B62,I76,J33:J62)</f>
        <v>0</v>
      </c>
      <c r="K76" s="114" t="e">
        <f>J76/J78*100</f>
        <v>#VALUE!</v>
      </c>
      <c r="L76" s="3"/>
      <c r="M76" s="3"/>
      <c r="N76" s="3"/>
      <c r="O76" s="3"/>
      <c r="P76" s="3"/>
      <c r="Q76" s="3"/>
      <c r="R76" s="3"/>
    </row>
    <row r="77" spans="1:18" ht="31.5" hidden="1" customHeight="1">
      <c r="F77" s="98">
        <v>15</v>
      </c>
      <c r="I77" s="51" t="s">
        <v>4</v>
      </c>
      <c r="J77" s="112">
        <f>SUMIF(B33:B62,I77,J33:J62)</f>
        <v>0</v>
      </c>
      <c r="K77" s="114" t="e">
        <f>J77/J78*100</f>
        <v>#VALUE!</v>
      </c>
      <c r="L77" s="3"/>
      <c r="M77" s="3"/>
      <c r="N77" s="3"/>
      <c r="O77" s="3"/>
      <c r="P77" s="3"/>
      <c r="Q77" s="3"/>
      <c r="R77" s="3"/>
    </row>
    <row r="78" spans="1:18" ht="47.25" hidden="1">
      <c r="F78" s="21">
        <v>20</v>
      </c>
      <c r="I78" s="110" t="s">
        <v>59</v>
      </c>
      <c r="J78" s="111" t="e">
        <f>J66</f>
        <v>#VALUE!</v>
      </c>
      <c r="K78" s="113" t="e">
        <f>SUM(K72:K77)</f>
        <v>#VALUE!</v>
      </c>
      <c r="L78" s="3"/>
      <c r="M78" s="3"/>
      <c r="N78" s="3"/>
      <c r="O78" s="3"/>
      <c r="P78" s="3"/>
      <c r="Q78" s="3"/>
      <c r="R78" s="3"/>
    </row>
    <row r="79" spans="1:18" ht="20.25">
      <c r="N79" s="3"/>
      <c r="O79" s="3"/>
      <c r="P79" s="3"/>
      <c r="Q79" s="3"/>
      <c r="R79" s="3"/>
    </row>
    <row r="80" spans="1:18">
      <c r="F80" s="1"/>
      <c r="G80" s="1"/>
      <c r="H80" s="1"/>
    </row>
    <row r="81" spans="6:8">
      <c r="F81" s="1"/>
      <c r="G81" s="1"/>
      <c r="H81" s="1"/>
    </row>
  </sheetData>
  <mergeCells count="10">
    <mergeCell ref="B26:G26"/>
    <mergeCell ref="B25:G25"/>
    <mergeCell ref="C4:D4"/>
    <mergeCell ref="C5:D5"/>
    <mergeCell ref="C6:D6"/>
    <mergeCell ref="C7:D7"/>
    <mergeCell ref="C8:D8"/>
    <mergeCell ref="C12:D12"/>
    <mergeCell ref="C13:D13"/>
    <mergeCell ref="C14:D14"/>
  </mergeCells>
  <dataValidations count="3">
    <dataValidation type="list" allowBlank="1" showInputMessage="1" showErrorMessage="1" sqref="B33:B62">
      <formula1>kategoria</formula1>
    </dataValidation>
    <dataValidation type="list" allowBlank="1" showInputMessage="1" showErrorMessage="1" sqref="G33:G62">
      <formula1>deviza</formula1>
    </dataValidation>
    <dataValidation type="list" allowBlank="1" showInputMessage="1" showErrorMessage="1" sqref="F63">
      <formula1>staff_flatrate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paperSize="9" scale="60" fitToHeight="5" orientation="portrait" blackAndWhite="1" horizontalDpi="4294967293" r:id="rId1"/>
  <headerFoot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4"/>
  <sheetViews>
    <sheetView workbookViewId="0">
      <selection activeCell="L24" sqref="L24"/>
    </sheetView>
  </sheetViews>
  <sheetFormatPr defaultRowHeight="12.75"/>
  <sheetData>
    <row r="1" spans="1:3">
      <c r="A1" t="s">
        <v>0</v>
      </c>
      <c r="C1" t="s">
        <v>15</v>
      </c>
    </row>
    <row r="2" spans="1:3">
      <c r="A2" t="s">
        <v>12</v>
      </c>
      <c r="C2" t="s">
        <v>16</v>
      </c>
    </row>
    <row r="3" spans="1:3">
      <c r="A3" t="s">
        <v>13</v>
      </c>
    </row>
    <row r="4" spans="1:3">
      <c r="A4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PÉNZÜGYI JELENTÉS</vt:lpstr>
      <vt:lpstr>hidden data</vt:lpstr>
      <vt:lpstr>deviza</vt:lpstr>
      <vt:lpstr>kategoria</vt:lpstr>
      <vt:lpstr>'PÉNZÜGYI JELENTÉS'!Nyomtatási_cím</vt:lpstr>
      <vt:lpstr>'PÉNZÜGYI JELENTÉS'!Nyomtatási_terület</vt:lpstr>
      <vt:lpstr>staff_flatrate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Lendvai Gyöngyi</cp:lastModifiedBy>
  <cp:lastPrinted>2021-10-15T06:40:47Z</cp:lastPrinted>
  <dcterms:created xsi:type="dcterms:W3CDTF">2019-01-05T20:04:31Z</dcterms:created>
  <dcterms:modified xsi:type="dcterms:W3CDTF">2021-10-22T12:45:08Z</dcterms:modified>
</cp:coreProperties>
</file>